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codin\Documents\personal\projects\archived\data\2023\development\"/>
    </mc:Choice>
  </mc:AlternateContent>
  <xr:revisionPtr revIDLastSave="0" documentId="13_ncr:1_{FF609BF6-3FE4-421E-A9EA-6703342E185C}" xr6:coauthVersionLast="47" xr6:coauthVersionMax="47" xr10:uidLastSave="{00000000-0000-0000-0000-000000000000}"/>
  <bookViews>
    <workbookView xWindow="-84" yWindow="-84" windowWidth="23208" windowHeight="12528" activeTab="10" xr2:uid="{00000000-000D-0000-FFFF-FFFF00000000}"/>
  </bookViews>
  <sheets>
    <sheet name="2022" sheetId="1" r:id="rId1"/>
    <sheet name="2021" sheetId="2" r:id="rId2"/>
    <sheet name="2019" sheetId="3" r:id="rId3"/>
    <sheet name="2018" sheetId="4" r:id="rId4"/>
    <sheet name="2017" sheetId="5" r:id="rId5"/>
    <sheet name="2016" sheetId="6" r:id="rId6"/>
    <sheet name="2015" sheetId="7" r:id="rId7"/>
    <sheet name="2014" sheetId="8" r:id="rId8"/>
    <sheet name="2013" sheetId="9" r:id="rId9"/>
    <sheet name="Analysis" sheetId="10" r:id="rId10"/>
    <sheet name="Additional Analysis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4" i="11" l="1"/>
  <c r="D34" i="11"/>
  <c r="E34" i="11"/>
  <c r="F34" i="11"/>
  <c r="G34" i="11"/>
  <c r="H34" i="11"/>
  <c r="I34" i="11"/>
  <c r="J34" i="11"/>
  <c r="K34" i="11"/>
  <c r="L34" i="11"/>
  <c r="B34" i="11"/>
  <c r="C33" i="11"/>
  <c r="D33" i="11"/>
  <c r="E33" i="11"/>
  <c r="F33" i="11"/>
  <c r="G33" i="11"/>
  <c r="H33" i="11"/>
  <c r="I33" i="11"/>
  <c r="J33" i="11"/>
  <c r="K33" i="11"/>
  <c r="L33" i="11"/>
  <c r="J12" i="11"/>
  <c r="J11" i="11"/>
  <c r="F12" i="11"/>
  <c r="F11" i="11"/>
  <c r="C12" i="11"/>
  <c r="D12" i="11"/>
  <c r="E12" i="11"/>
  <c r="G12" i="11"/>
  <c r="H12" i="11"/>
  <c r="I12" i="11"/>
  <c r="K12" i="11"/>
  <c r="L12" i="11"/>
  <c r="B12" i="11"/>
  <c r="C30" i="11"/>
  <c r="C31" i="11" s="1"/>
  <c r="D30" i="11"/>
  <c r="D31" i="11" s="1"/>
  <c r="E30" i="11"/>
  <c r="E31" i="11" s="1"/>
  <c r="F30" i="11"/>
  <c r="F31" i="11" s="1"/>
  <c r="G30" i="11"/>
  <c r="G31" i="11" s="1"/>
  <c r="H30" i="11"/>
  <c r="H31" i="11" s="1"/>
  <c r="I30" i="11"/>
  <c r="I31" i="11" s="1"/>
  <c r="J30" i="11"/>
  <c r="J31" i="11" s="1"/>
  <c r="K30" i="11"/>
  <c r="K31" i="11" s="1"/>
  <c r="L30" i="11"/>
  <c r="L31" i="11" s="1"/>
  <c r="B30" i="11"/>
  <c r="V12" i="11"/>
  <c r="U12" i="11"/>
  <c r="T12" i="11"/>
  <c r="S12" i="11"/>
  <c r="R12" i="11"/>
  <c r="Q12" i="11"/>
  <c r="P12" i="11"/>
  <c r="O12" i="11"/>
  <c r="N12" i="11"/>
  <c r="V11" i="11"/>
  <c r="V17" i="11" s="1"/>
  <c r="U11" i="11"/>
  <c r="U17" i="11" s="1"/>
  <c r="T11" i="11"/>
  <c r="T17" i="11" s="1"/>
  <c r="S11" i="11"/>
  <c r="S17" i="11" s="1"/>
  <c r="R11" i="11"/>
  <c r="R17" i="11" s="1"/>
  <c r="Q11" i="11"/>
  <c r="P11" i="11"/>
  <c r="O11" i="11"/>
  <c r="N11" i="11"/>
  <c r="N17" i="11" s="1"/>
  <c r="L11" i="11"/>
  <c r="K11" i="11"/>
  <c r="I11" i="11"/>
  <c r="H11" i="11"/>
  <c r="G11" i="11"/>
  <c r="E11" i="11"/>
  <c r="D11" i="11"/>
  <c r="C11" i="11"/>
  <c r="B11" i="11"/>
  <c r="AF12" i="10"/>
  <c r="AE12" i="10"/>
  <c r="AD12" i="10"/>
  <c r="AC12" i="10"/>
  <c r="AB12" i="10"/>
  <c r="AA12" i="10"/>
  <c r="Z12" i="10"/>
  <c r="Y12" i="10"/>
  <c r="X12" i="10"/>
  <c r="W12" i="10"/>
  <c r="V12" i="10"/>
  <c r="U12" i="10"/>
  <c r="T12" i="10"/>
  <c r="S12" i="10"/>
  <c r="R12" i="10"/>
  <c r="Q12" i="10"/>
  <c r="P12" i="10"/>
  <c r="O12" i="10"/>
  <c r="N12" i="10"/>
  <c r="M12" i="10"/>
  <c r="L12" i="10"/>
  <c r="K12" i="10"/>
  <c r="J12" i="10"/>
  <c r="I12" i="10"/>
  <c r="H12" i="10"/>
  <c r="G12" i="10"/>
  <c r="E12" i="10"/>
  <c r="D12" i="10"/>
  <c r="AF11" i="10"/>
  <c r="AE11" i="10"/>
  <c r="AD11" i="10"/>
  <c r="AC11" i="10"/>
  <c r="AB11" i="10"/>
  <c r="AA11" i="10"/>
  <c r="Z11" i="10"/>
  <c r="Y11" i="10"/>
  <c r="X11" i="10"/>
  <c r="W11" i="10"/>
  <c r="V11" i="10"/>
  <c r="U11" i="10"/>
  <c r="T11" i="10"/>
  <c r="S11" i="10"/>
  <c r="R11" i="10"/>
  <c r="Q11" i="10"/>
  <c r="P11" i="10"/>
  <c r="O11" i="10"/>
  <c r="N11" i="10"/>
  <c r="M11" i="10"/>
  <c r="L11" i="10"/>
  <c r="K11" i="10"/>
  <c r="J11" i="10"/>
  <c r="I11" i="10"/>
  <c r="H11" i="10"/>
  <c r="G11" i="10"/>
  <c r="E11" i="10"/>
  <c r="D11" i="10"/>
  <c r="AF70" i="9"/>
  <c r="AE70" i="9"/>
  <c r="AD70" i="9"/>
  <c r="AC70" i="9"/>
  <c r="AB70" i="9"/>
  <c r="AA70" i="9"/>
  <c r="Z70" i="9"/>
  <c r="Y70" i="9"/>
  <c r="X70" i="9"/>
  <c r="W70" i="9"/>
  <c r="V70" i="9"/>
  <c r="U70" i="9"/>
  <c r="T70" i="9"/>
  <c r="S70" i="9"/>
  <c r="R70" i="9"/>
  <c r="Q70" i="9"/>
  <c r="P70" i="9"/>
  <c r="O70" i="9"/>
  <c r="N70" i="9"/>
  <c r="M70" i="9"/>
  <c r="L70" i="9"/>
  <c r="K70" i="9"/>
  <c r="J70" i="9"/>
  <c r="I70" i="9"/>
  <c r="H70" i="9"/>
  <c r="G70" i="9"/>
  <c r="E70" i="9"/>
  <c r="D70" i="9"/>
  <c r="AR69" i="9"/>
  <c r="AQ69" i="9"/>
  <c r="AP69" i="9"/>
  <c r="AO69" i="9"/>
  <c r="AN69" i="9"/>
  <c r="AM69" i="9"/>
  <c r="AL69" i="9"/>
  <c r="AK69" i="9"/>
  <c r="AJ69" i="9"/>
  <c r="AR68" i="9"/>
  <c r="AQ68" i="9"/>
  <c r="AP68" i="9"/>
  <c r="AO68" i="9"/>
  <c r="AN68" i="9"/>
  <c r="AM68" i="9"/>
  <c r="AL68" i="9"/>
  <c r="AK68" i="9"/>
  <c r="AJ68" i="9"/>
  <c r="AR67" i="9"/>
  <c r="AQ67" i="9"/>
  <c r="AP67" i="9"/>
  <c r="AO67" i="9"/>
  <c r="AN67" i="9"/>
  <c r="AM67" i="9"/>
  <c r="AL67" i="9"/>
  <c r="AK67" i="9"/>
  <c r="AJ67" i="9"/>
  <c r="AR66" i="9"/>
  <c r="AQ66" i="9"/>
  <c r="AP66" i="9"/>
  <c r="AO66" i="9"/>
  <c r="AN66" i="9"/>
  <c r="AM66" i="9"/>
  <c r="AL66" i="9"/>
  <c r="AK66" i="9"/>
  <c r="AJ66" i="9"/>
  <c r="AR65" i="9"/>
  <c r="AQ65" i="9"/>
  <c r="AP65" i="9"/>
  <c r="AO65" i="9"/>
  <c r="AN65" i="9"/>
  <c r="AM65" i="9"/>
  <c r="AL65" i="9"/>
  <c r="AK65" i="9"/>
  <c r="AJ65" i="9"/>
  <c r="AR64" i="9"/>
  <c r="AQ64" i="9"/>
  <c r="AP64" i="9"/>
  <c r="AO64" i="9"/>
  <c r="AN64" i="9"/>
  <c r="AM64" i="9"/>
  <c r="AL64" i="9"/>
  <c r="AK64" i="9"/>
  <c r="AJ64" i="9"/>
  <c r="AR63" i="9"/>
  <c r="AQ63" i="9"/>
  <c r="AP63" i="9"/>
  <c r="AO63" i="9"/>
  <c r="AN63" i="9"/>
  <c r="AM63" i="9"/>
  <c r="AL63" i="9"/>
  <c r="AK63" i="9"/>
  <c r="AJ63" i="9"/>
  <c r="AR62" i="9"/>
  <c r="AQ62" i="9"/>
  <c r="AP62" i="9"/>
  <c r="AO62" i="9"/>
  <c r="AN62" i="9"/>
  <c r="AM62" i="9"/>
  <c r="AL62" i="9"/>
  <c r="AK62" i="9"/>
  <c r="AJ62" i="9"/>
  <c r="AR61" i="9"/>
  <c r="AQ61" i="9"/>
  <c r="AP61" i="9"/>
  <c r="AO61" i="9"/>
  <c r="AN61" i="9"/>
  <c r="AM61" i="9"/>
  <c r="AL61" i="9"/>
  <c r="AK61" i="9"/>
  <c r="AJ61" i="9"/>
  <c r="AR60" i="9"/>
  <c r="AQ60" i="9"/>
  <c r="AP60" i="9"/>
  <c r="AO60" i="9"/>
  <c r="AN60" i="9"/>
  <c r="AM60" i="9"/>
  <c r="AL60" i="9"/>
  <c r="AK60" i="9"/>
  <c r="AJ60" i="9"/>
  <c r="AR59" i="9"/>
  <c r="AQ59" i="9"/>
  <c r="AP59" i="9"/>
  <c r="AO59" i="9"/>
  <c r="AN59" i="9"/>
  <c r="AM59" i="9"/>
  <c r="AL59" i="9"/>
  <c r="AK59" i="9"/>
  <c r="AJ59" i="9"/>
  <c r="AR58" i="9"/>
  <c r="AQ58" i="9"/>
  <c r="AP58" i="9"/>
  <c r="AO58" i="9"/>
  <c r="AN58" i="9"/>
  <c r="AM58" i="9"/>
  <c r="AL58" i="9"/>
  <c r="AK58" i="9"/>
  <c r="AJ58" i="9"/>
  <c r="AR57" i="9"/>
  <c r="AQ57" i="9"/>
  <c r="AP57" i="9"/>
  <c r="AO57" i="9"/>
  <c r="AN57" i="9"/>
  <c r="AM57" i="9"/>
  <c r="AL57" i="9"/>
  <c r="AK57" i="9"/>
  <c r="AJ57" i="9"/>
  <c r="AR56" i="9"/>
  <c r="AQ56" i="9"/>
  <c r="AP56" i="9"/>
  <c r="AO56" i="9"/>
  <c r="AN56" i="9"/>
  <c r="AM56" i="9"/>
  <c r="AL56" i="9"/>
  <c r="AK56" i="9"/>
  <c r="AJ56" i="9"/>
  <c r="AR55" i="9"/>
  <c r="AQ55" i="9"/>
  <c r="AP55" i="9"/>
  <c r="AO55" i="9"/>
  <c r="AN55" i="9"/>
  <c r="AM55" i="9"/>
  <c r="AL55" i="9"/>
  <c r="AK55" i="9"/>
  <c r="AJ55" i="9"/>
  <c r="AR54" i="9"/>
  <c r="AQ54" i="9"/>
  <c r="AP54" i="9"/>
  <c r="AO54" i="9"/>
  <c r="AN54" i="9"/>
  <c r="AM54" i="9"/>
  <c r="AL54" i="9"/>
  <c r="AK54" i="9"/>
  <c r="AJ54" i="9"/>
  <c r="AR53" i="9"/>
  <c r="AQ53" i="9"/>
  <c r="AP53" i="9"/>
  <c r="AO53" i="9"/>
  <c r="AN53" i="9"/>
  <c r="AM53" i="9"/>
  <c r="AL53" i="9"/>
  <c r="AK53" i="9"/>
  <c r="AJ53" i="9"/>
  <c r="AR52" i="9"/>
  <c r="AQ52" i="9"/>
  <c r="AP52" i="9"/>
  <c r="AO52" i="9"/>
  <c r="AN52" i="9"/>
  <c r="AM52" i="9"/>
  <c r="AL52" i="9"/>
  <c r="AK52" i="9"/>
  <c r="AJ52" i="9"/>
  <c r="AR51" i="9"/>
  <c r="AQ51" i="9"/>
  <c r="AP51" i="9"/>
  <c r="AO51" i="9"/>
  <c r="AN51" i="9"/>
  <c r="AM51" i="9"/>
  <c r="AL51" i="9"/>
  <c r="AK51" i="9"/>
  <c r="AJ51" i="9"/>
  <c r="AR50" i="9"/>
  <c r="AQ50" i="9"/>
  <c r="AP50" i="9"/>
  <c r="AO50" i="9"/>
  <c r="AN50" i="9"/>
  <c r="AM50" i="9"/>
  <c r="AL50" i="9"/>
  <c r="AK50" i="9"/>
  <c r="AJ50" i="9"/>
  <c r="AR49" i="9"/>
  <c r="AQ49" i="9"/>
  <c r="AP49" i="9"/>
  <c r="AO49" i="9"/>
  <c r="AN49" i="9"/>
  <c r="AM49" i="9"/>
  <c r="AL49" i="9"/>
  <c r="AK49" i="9"/>
  <c r="AJ49" i="9"/>
  <c r="AR48" i="9"/>
  <c r="AQ48" i="9"/>
  <c r="AP48" i="9"/>
  <c r="AO48" i="9"/>
  <c r="AN48" i="9"/>
  <c r="AM48" i="9"/>
  <c r="AL48" i="9"/>
  <c r="AK48" i="9"/>
  <c r="AJ48" i="9"/>
  <c r="AR47" i="9"/>
  <c r="AQ47" i="9"/>
  <c r="AP47" i="9"/>
  <c r="AO47" i="9"/>
  <c r="AN47" i="9"/>
  <c r="AM47" i="9"/>
  <c r="AL47" i="9"/>
  <c r="AK47" i="9"/>
  <c r="AJ47" i="9"/>
  <c r="AR46" i="9"/>
  <c r="AQ46" i="9"/>
  <c r="AP46" i="9"/>
  <c r="AO46" i="9"/>
  <c r="AN46" i="9"/>
  <c r="AM46" i="9"/>
  <c r="AL46" i="9"/>
  <c r="AK46" i="9"/>
  <c r="AJ46" i="9"/>
  <c r="AR45" i="9"/>
  <c r="AQ45" i="9"/>
  <c r="AP45" i="9"/>
  <c r="AO45" i="9"/>
  <c r="AN45" i="9"/>
  <c r="AM45" i="9"/>
  <c r="AL45" i="9"/>
  <c r="AK45" i="9"/>
  <c r="AJ45" i="9"/>
  <c r="AR44" i="9"/>
  <c r="AQ44" i="9"/>
  <c r="AP44" i="9"/>
  <c r="AO44" i="9"/>
  <c r="AN44" i="9"/>
  <c r="AM44" i="9"/>
  <c r="AL44" i="9"/>
  <c r="AK44" i="9"/>
  <c r="AJ44" i="9"/>
  <c r="AR43" i="9"/>
  <c r="AQ43" i="9"/>
  <c r="AP43" i="9"/>
  <c r="AO43" i="9"/>
  <c r="AN43" i="9"/>
  <c r="AM43" i="9"/>
  <c r="AL43" i="9"/>
  <c r="AK43" i="9"/>
  <c r="AJ43" i="9"/>
  <c r="AR42" i="9"/>
  <c r="AQ42" i="9"/>
  <c r="AP42" i="9"/>
  <c r="AO42" i="9"/>
  <c r="AN42" i="9"/>
  <c r="AM42" i="9"/>
  <c r="AL42" i="9"/>
  <c r="AK42" i="9"/>
  <c r="AJ42" i="9"/>
  <c r="AR41" i="9"/>
  <c r="AQ41" i="9"/>
  <c r="AP41" i="9"/>
  <c r="AO41" i="9"/>
  <c r="AN41" i="9"/>
  <c r="AM41" i="9"/>
  <c r="AL41" i="9"/>
  <c r="AK41" i="9"/>
  <c r="AJ41" i="9"/>
  <c r="AR40" i="9"/>
  <c r="AQ40" i="9"/>
  <c r="AP40" i="9"/>
  <c r="AO40" i="9"/>
  <c r="AN40" i="9"/>
  <c r="AM40" i="9"/>
  <c r="AL40" i="9"/>
  <c r="AK40" i="9"/>
  <c r="AJ40" i="9"/>
  <c r="AR39" i="9"/>
  <c r="AQ39" i="9"/>
  <c r="AP39" i="9"/>
  <c r="AO39" i="9"/>
  <c r="AN39" i="9"/>
  <c r="AM39" i="9"/>
  <c r="AL39" i="9"/>
  <c r="AK39" i="9"/>
  <c r="AJ39" i="9"/>
  <c r="AR38" i="9"/>
  <c r="AQ38" i="9"/>
  <c r="AP38" i="9"/>
  <c r="AO38" i="9"/>
  <c r="AN38" i="9"/>
  <c r="AM38" i="9"/>
  <c r="AL38" i="9"/>
  <c r="AK38" i="9"/>
  <c r="AJ38" i="9"/>
  <c r="AR37" i="9"/>
  <c r="AQ37" i="9"/>
  <c r="AP37" i="9"/>
  <c r="AO37" i="9"/>
  <c r="AN37" i="9"/>
  <c r="AM37" i="9"/>
  <c r="AL37" i="9"/>
  <c r="AK37" i="9"/>
  <c r="AJ37" i="9"/>
  <c r="AR36" i="9"/>
  <c r="AQ36" i="9"/>
  <c r="AP36" i="9"/>
  <c r="AO36" i="9"/>
  <c r="AN36" i="9"/>
  <c r="AM36" i="9"/>
  <c r="AL36" i="9"/>
  <c r="AK36" i="9"/>
  <c r="AJ36" i="9"/>
  <c r="AR35" i="9"/>
  <c r="AQ35" i="9"/>
  <c r="AP35" i="9"/>
  <c r="AO35" i="9"/>
  <c r="AN35" i="9"/>
  <c r="AM35" i="9"/>
  <c r="AL35" i="9"/>
  <c r="AK35" i="9"/>
  <c r="AJ35" i="9"/>
  <c r="AR34" i="9"/>
  <c r="AQ34" i="9"/>
  <c r="AP34" i="9"/>
  <c r="AO34" i="9"/>
  <c r="AN34" i="9"/>
  <c r="AM34" i="9"/>
  <c r="AL34" i="9"/>
  <c r="AK34" i="9"/>
  <c r="AJ34" i="9"/>
  <c r="AR33" i="9"/>
  <c r="AQ33" i="9"/>
  <c r="AP33" i="9"/>
  <c r="AO33" i="9"/>
  <c r="AN33" i="9"/>
  <c r="AM33" i="9"/>
  <c r="AL33" i="9"/>
  <c r="AK33" i="9"/>
  <c r="AJ33" i="9"/>
  <c r="AR32" i="9"/>
  <c r="AQ32" i="9"/>
  <c r="AP32" i="9"/>
  <c r="AO32" i="9"/>
  <c r="AN32" i="9"/>
  <c r="AM32" i="9"/>
  <c r="AL32" i="9"/>
  <c r="AK32" i="9"/>
  <c r="AJ32" i="9"/>
  <c r="AR31" i="9"/>
  <c r="AQ31" i="9"/>
  <c r="AP31" i="9"/>
  <c r="AO31" i="9"/>
  <c r="AN31" i="9"/>
  <c r="AM31" i="9"/>
  <c r="AL31" i="9"/>
  <c r="AK31" i="9"/>
  <c r="AJ31" i="9"/>
  <c r="AR30" i="9"/>
  <c r="AQ30" i="9"/>
  <c r="AP30" i="9"/>
  <c r="AO30" i="9"/>
  <c r="AN30" i="9"/>
  <c r="AM30" i="9"/>
  <c r="AL30" i="9"/>
  <c r="AK30" i="9"/>
  <c r="AJ30" i="9"/>
  <c r="AR29" i="9"/>
  <c r="AQ29" i="9"/>
  <c r="AP29" i="9"/>
  <c r="AO29" i="9"/>
  <c r="AN29" i="9"/>
  <c r="AM29" i="9"/>
  <c r="AL29" i="9"/>
  <c r="AK29" i="9"/>
  <c r="AJ29" i="9"/>
  <c r="AR28" i="9"/>
  <c r="AQ28" i="9"/>
  <c r="AP28" i="9"/>
  <c r="AO28" i="9"/>
  <c r="AN28" i="9"/>
  <c r="AM28" i="9"/>
  <c r="AL28" i="9"/>
  <c r="AK28" i="9"/>
  <c r="AJ28" i="9"/>
  <c r="AR27" i="9"/>
  <c r="AQ27" i="9"/>
  <c r="AP27" i="9"/>
  <c r="AO27" i="9"/>
  <c r="AN27" i="9"/>
  <c r="AM27" i="9"/>
  <c r="AL27" i="9"/>
  <c r="AK27" i="9"/>
  <c r="AJ27" i="9"/>
  <c r="AR26" i="9"/>
  <c r="AQ26" i="9"/>
  <c r="AP26" i="9"/>
  <c r="AO26" i="9"/>
  <c r="AN26" i="9"/>
  <c r="AM26" i="9"/>
  <c r="AL26" i="9"/>
  <c r="AK26" i="9"/>
  <c r="AJ26" i="9"/>
  <c r="AR25" i="9"/>
  <c r="AQ25" i="9"/>
  <c r="AP25" i="9"/>
  <c r="AO25" i="9"/>
  <c r="AN25" i="9"/>
  <c r="AM25" i="9"/>
  <c r="AL25" i="9"/>
  <c r="AK25" i="9"/>
  <c r="AJ25" i="9"/>
  <c r="AR24" i="9"/>
  <c r="AQ24" i="9"/>
  <c r="AP24" i="9"/>
  <c r="AO24" i="9"/>
  <c r="AN24" i="9"/>
  <c r="AM24" i="9"/>
  <c r="AL24" i="9"/>
  <c r="AK24" i="9"/>
  <c r="AJ24" i="9"/>
  <c r="AR23" i="9"/>
  <c r="AQ23" i="9"/>
  <c r="AP23" i="9"/>
  <c r="AO23" i="9"/>
  <c r="AN23" i="9"/>
  <c r="AM23" i="9"/>
  <c r="AL23" i="9"/>
  <c r="AK23" i="9"/>
  <c r="AJ23" i="9"/>
  <c r="AR22" i="9"/>
  <c r="AQ22" i="9"/>
  <c r="AP22" i="9"/>
  <c r="AO22" i="9"/>
  <c r="AN22" i="9"/>
  <c r="AM22" i="9"/>
  <c r="AL22" i="9"/>
  <c r="AK22" i="9"/>
  <c r="AJ22" i="9"/>
  <c r="AR21" i="9"/>
  <c r="AQ21" i="9"/>
  <c r="AP21" i="9"/>
  <c r="AO21" i="9"/>
  <c r="AN21" i="9"/>
  <c r="AM21" i="9"/>
  <c r="AL21" i="9"/>
  <c r="AK21" i="9"/>
  <c r="AJ21" i="9"/>
  <c r="AR20" i="9"/>
  <c r="AQ20" i="9"/>
  <c r="AP20" i="9"/>
  <c r="AO20" i="9"/>
  <c r="AN20" i="9"/>
  <c r="AM20" i="9"/>
  <c r="AL20" i="9"/>
  <c r="AK20" i="9"/>
  <c r="AJ20" i="9"/>
  <c r="AR19" i="9"/>
  <c r="AQ19" i="9"/>
  <c r="AP19" i="9"/>
  <c r="AO19" i="9"/>
  <c r="AN19" i="9"/>
  <c r="AM19" i="9"/>
  <c r="AL19" i="9"/>
  <c r="AK19" i="9"/>
  <c r="AJ19" i="9"/>
  <c r="AR18" i="9"/>
  <c r="AQ18" i="9"/>
  <c r="AP18" i="9"/>
  <c r="AO18" i="9"/>
  <c r="AN18" i="9"/>
  <c r="AM18" i="9"/>
  <c r="AL18" i="9"/>
  <c r="AK18" i="9"/>
  <c r="AJ18" i="9"/>
  <c r="AR17" i="9"/>
  <c r="AQ17" i="9"/>
  <c r="AP17" i="9"/>
  <c r="AO17" i="9"/>
  <c r="AN17" i="9"/>
  <c r="AM17" i="9"/>
  <c r="AL17" i="9"/>
  <c r="AK17" i="9"/>
  <c r="AJ17" i="9"/>
  <c r="AR16" i="9"/>
  <c r="AQ16" i="9"/>
  <c r="AP16" i="9"/>
  <c r="AO16" i="9"/>
  <c r="AN16" i="9"/>
  <c r="AM16" i="9"/>
  <c r="AL16" i="9"/>
  <c r="AK16" i="9"/>
  <c r="AJ16" i="9"/>
  <c r="AR15" i="9"/>
  <c r="AQ15" i="9"/>
  <c r="AP15" i="9"/>
  <c r="AO15" i="9"/>
  <c r="AN15" i="9"/>
  <c r="AM15" i="9"/>
  <c r="AL15" i="9"/>
  <c r="AK15" i="9"/>
  <c r="AJ15" i="9"/>
  <c r="AR14" i="9"/>
  <c r="AQ14" i="9"/>
  <c r="AP14" i="9"/>
  <c r="AO14" i="9"/>
  <c r="AN14" i="9"/>
  <c r="AM14" i="9"/>
  <c r="AL14" i="9"/>
  <c r="AK14" i="9"/>
  <c r="AJ14" i="9"/>
  <c r="AR13" i="9"/>
  <c r="AQ13" i="9"/>
  <c r="AP13" i="9"/>
  <c r="AO13" i="9"/>
  <c r="AN13" i="9"/>
  <c r="AM13" i="9"/>
  <c r="AL13" i="9"/>
  <c r="AK13" i="9"/>
  <c r="AJ13" i="9"/>
  <c r="AR12" i="9"/>
  <c r="AQ12" i="9"/>
  <c r="AP12" i="9"/>
  <c r="AO12" i="9"/>
  <c r="AN12" i="9"/>
  <c r="AM12" i="9"/>
  <c r="AL12" i="9"/>
  <c r="AK12" i="9"/>
  <c r="AJ12" i="9"/>
  <c r="AR11" i="9"/>
  <c r="AQ11" i="9"/>
  <c r="AP11" i="9"/>
  <c r="AO11" i="9"/>
  <c r="AN11" i="9"/>
  <c r="AM11" i="9"/>
  <c r="AL11" i="9"/>
  <c r="AK11" i="9"/>
  <c r="AJ11" i="9"/>
  <c r="AR10" i="9"/>
  <c r="AQ10" i="9"/>
  <c r="AP10" i="9"/>
  <c r="AO10" i="9"/>
  <c r="AN10" i="9"/>
  <c r="AM10" i="9"/>
  <c r="AL10" i="9"/>
  <c r="AK10" i="9"/>
  <c r="AJ10" i="9"/>
  <c r="AR9" i="9"/>
  <c r="AQ9" i="9"/>
  <c r="AP9" i="9"/>
  <c r="AO9" i="9"/>
  <c r="AN9" i="9"/>
  <c r="AM9" i="9"/>
  <c r="AL9" i="9"/>
  <c r="AK9" i="9"/>
  <c r="AJ9" i="9"/>
  <c r="AR8" i="9"/>
  <c r="AQ8" i="9"/>
  <c r="AP8" i="9"/>
  <c r="AO8" i="9"/>
  <c r="AN8" i="9"/>
  <c r="AM8" i="9"/>
  <c r="AL8" i="9"/>
  <c r="AK8" i="9"/>
  <c r="AJ8" i="9"/>
  <c r="AR7" i="9"/>
  <c r="AQ7" i="9"/>
  <c r="AP7" i="9"/>
  <c r="AO7" i="9"/>
  <c r="AN7" i="9"/>
  <c r="AM7" i="9"/>
  <c r="AL7" i="9"/>
  <c r="AK7" i="9"/>
  <c r="AJ7" i="9"/>
  <c r="AR6" i="9"/>
  <c r="AQ6" i="9"/>
  <c r="AP6" i="9"/>
  <c r="AO6" i="9"/>
  <c r="AN6" i="9"/>
  <c r="AM6" i="9"/>
  <c r="AL6" i="9"/>
  <c r="AK6" i="9"/>
  <c r="AJ6" i="9"/>
  <c r="AR5" i="9"/>
  <c r="AQ5" i="9"/>
  <c r="AP5" i="9"/>
  <c r="AO5" i="9"/>
  <c r="AN5" i="9"/>
  <c r="AM5" i="9"/>
  <c r="AL5" i="9"/>
  <c r="AK5" i="9"/>
  <c r="AJ5" i="9"/>
  <c r="AR4" i="9"/>
  <c r="BD2" i="9" s="1"/>
  <c r="AQ4" i="9"/>
  <c r="AP4" i="9"/>
  <c r="BB2" i="9" s="1"/>
  <c r="AO4" i="9"/>
  <c r="AN4" i="9"/>
  <c r="AM4" i="9"/>
  <c r="AL4" i="9"/>
  <c r="AK4" i="9"/>
  <c r="AJ4" i="9"/>
  <c r="AV2" i="9" s="1"/>
  <c r="AR3" i="9"/>
  <c r="AQ3" i="9"/>
  <c r="BC2" i="9" s="1"/>
  <c r="AP3" i="9"/>
  <c r="AO3" i="9"/>
  <c r="AN3" i="9"/>
  <c r="AM3" i="9"/>
  <c r="AL3" i="9"/>
  <c r="AK3" i="9"/>
  <c r="AJ3" i="9"/>
  <c r="AX2" i="9"/>
  <c r="AU2" i="9"/>
  <c r="AT2" i="9"/>
  <c r="AR2" i="9"/>
  <c r="AQ2" i="9"/>
  <c r="AP2" i="9"/>
  <c r="AO2" i="9"/>
  <c r="BA2" i="9" s="1"/>
  <c r="AN2" i="9"/>
  <c r="AZ2" i="9" s="1"/>
  <c r="AM2" i="9"/>
  <c r="AY2" i="9" s="1"/>
  <c r="AL2" i="9"/>
  <c r="AK2" i="9"/>
  <c r="AW2" i="9" s="1"/>
  <c r="AJ2" i="9"/>
  <c r="AF70" i="8"/>
  <c r="AE70" i="8"/>
  <c r="AD70" i="8"/>
  <c r="AC70" i="8"/>
  <c r="AB70" i="8"/>
  <c r="AA70" i="8"/>
  <c r="Z70" i="8"/>
  <c r="Y70" i="8"/>
  <c r="X70" i="8"/>
  <c r="W70" i="8"/>
  <c r="V70" i="8"/>
  <c r="U70" i="8"/>
  <c r="T70" i="8"/>
  <c r="S70" i="8"/>
  <c r="R70" i="8"/>
  <c r="Q70" i="8"/>
  <c r="P70" i="8"/>
  <c r="O70" i="8"/>
  <c r="N70" i="8"/>
  <c r="M70" i="8"/>
  <c r="L70" i="8"/>
  <c r="K70" i="8"/>
  <c r="J70" i="8"/>
  <c r="I70" i="8"/>
  <c r="H70" i="8"/>
  <c r="G70" i="8"/>
  <c r="E70" i="8"/>
  <c r="D70" i="8"/>
  <c r="AR69" i="8"/>
  <c r="AQ69" i="8"/>
  <c r="AP69" i="8"/>
  <c r="AO69" i="8"/>
  <c r="AN69" i="8"/>
  <c r="AM69" i="8"/>
  <c r="AL69" i="8"/>
  <c r="AK69" i="8"/>
  <c r="AJ69" i="8"/>
  <c r="AR68" i="8"/>
  <c r="AQ68" i="8"/>
  <c r="AP68" i="8"/>
  <c r="AO68" i="8"/>
  <c r="AN68" i="8"/>
  <c r="AM68" i="8"/>
  <c r="AL68" i="8"/>
  <c r="AK68" i="8"/>
  <c r="AJ68" i="8"/>
  <c r="AR67" i="8"/>
  <c r="AQ67" i="8"/>
  <c r="AP67" i="8"/>
  <c r="AO67" i="8"/>
  <c r="AN67" i="8"/>
  <c r="AM67" i="8"/>
  <c r="AL67" i="8"/>
  <c r="AK67" i="8"/>
  <c r="AJ67" i="8"/>
  <c r="AR66" i="8"/>
  <c r="AQ66" i="8"/>
  <c r="AP66" i="8"/>
  <c r="AO66" i="8"/>
  <c r="AN66" i="8"/>
  <c r="AM66" i="8"/>
  <c r="AL66" i="8"/>
  <c r="AK66" i="8"/>
  <c r="AJ66" i="8"/>
  <c r="AR65" i="8"/>
  <c r="AQ65" i="8"/>
  <c r="AP65" i="8"/>
  <c r="AO65" i="8"/>
  <c r="AN65" i="8"/>
  <c r="AM65" i="8"/>
  <c r="AL65" i="8"/>
  <c r="AK65" i="8"/>
  <c r="AJ65" i="8"/>
  <c r="AR64" i="8"/>
  <c r="AQ64" i="8"/>
  <c r="AP64" i="8"/>
  <c r="AO64" i="8"/>
  <c r="AN64" i="8"/>
  <c r="AM64" i="8"/>
  <c r="AL64" i="8"/>
  <c r="AK64" i="8"/>
  <c r="AJ64" i="8"/>
  <c r="AR63" i="8"/>
  <c r="AQ63" i="8"/>
  <c r="AP63" i="8"/>
  <c r="AO63" i="8"/>
  <c r="AN63" i="8"/>
  <c r="AM63" i="8"/>
  <c r="AL63" i="8"/>
  <c r="AK63" i="8"/>
  <c r="AJ63" i="8"/>
  <c r="AR62" i="8"/>
  <c r="AQ62" i="8"/>
  <c r="AP62" i="8"/>
  <c r="AO62" i="8"/>
  <c r="AN62" i="8"/>
  <c r="AM62" i="8"/>
  <c r="AL62" i="8"/>
  <c r="AK62" i="8"/>
  <c r="AJ62" i="8"/>
  <c r="AR61" i="8"/>
  <c r="AQ61" i="8"/>
  <c r="AP61" i="8"/>
  <c r="AO61" i="8"/>
  <c r="AN61" i="8"/>
  <c r="AM61" i="8"/>
  <c r="AL61" i="8"/>
  <c r="AK61" i="8"/>
  <c r="AJ61" i="8"/>
  <c r="AR60" i="8"/>
  <c r="AQ60" i="8"/>
  <c r="AP60" i="8"/>
  <c r="AO60" i="8"/>
  <c r="AN60" i="8"/>
  <c r="AM60" i="8"/>
  <c r="AL60" i="8"/>
  <c r="AK60" i="8"/>
  <c r="AJ60" i="8"/>
  <c r="AR59" i="8"/>
  <c r="AQ59" i="8"/>
  <c r="AP59" i="8"/>
  <c r="AO59" i="8"/>
  <c r="AN59" i="8"/>
  <c r="AM59" i="8"/>
  <c r="AL59" i="8"/>
  <c r="AK59" i="8"/>
  <c r="AJ59" i="8"/>
  <c r="AR58" i="8"/>
  <c r="AQ58" i="8"/>
  <c r="AP58" i="8"/>
  <c r="AO58" i="8"/>
  <c r="AN58" i="8"/>
  <c r="AM58" i="8"/>
  <c r="AL58" i="8"/>
  <c r="AK58" i="8"/>
  <c r="AJ58" i="8"/>
  <c r="AR57" i="8"/>
  <c r="AQ57" i="8"/>
  <c r="AP57" i="8"/>
  <c r="AO57" i="8"/>
  <c r="AN57" i="8"/>
  <c r="AM57" i="8"/>
  <c r="AL57" i="8"/>
  <c r="AK57" i="8"/>
  <c r="AJ57" i="8"/>
  <c r="AR56" i="8"/>
  <c r="AQ56" i="8"/>
  <c r="AP56" i="8"/>
  <c r="AO56" i="8"/>
  <c r="AN56" i="8"/>
  <c r="AM56" i="8"/>
  <c r="AL56" i="8"/>
  <c r="AK56" i="8"/>
  <c r="AJ56" i="8"/>
  <c r="AR55" i="8"/>
  <c r="AQ55" i="8"/>
  <c r="AP55" i="8"/>
  <c r="AO55" i="8"/>
  <c r="AN55" i="8"/>
  <c r="AM55" i="8"/>
  <c r="AL55" i="8"/>
  <c r="AK55" i="8"/>
  <c r="AJ55" i="8"/>
  <c r="AR54" i="8"/>
  <c r="AQ54" i="8"/>
  <c r="AP54" i="8"/>
  <c r="AO54" i="8"/>
  <c r="AN54" i="8"/>
  <c r="AM54" i="8"/>
  <c r="AL54" i="8"/>
  <c r="AK54" i="8"/>
  <c r="AJ54" i="8"/>
  <c r="AR53" i="8"/>
  <c r="AQ53" i="8"/>
  <c r="AP53" i="8"/>
  <c r="AO53" i="8"/>
  <c r="AN53" i="8"/>
  <c r="AM53" i="8"/>
  <c r="AL53" i="8"/>
  <c r="AK53" i="8"/>
  <c r="AJ53" i="8"/>
  <c r="AR52" i="8"/>
  <c r="AQ52" i="8"/>
  <c r="AP52" i="8"/>
  <c r="AO52" i="8"/>
  <c r="AN52" i="8"/>
  <c r="AM52" i="8"/>
  <c r="AL52" i="8"/>
  <c r="AK52" i="8"/>
  <c r="AJ52" i="8"/>
  <c r="AR51" i="8"/>
  <c r="AQ51" i="8"/>
  <c r="AP51" i="8"/>
  <c r="AO51" i="8"/>
  <c r="AN51" i="8"/>
  <c r="AM51" i="8"/>
  <c r="AL51" i="8"/>
  <c r="AK51" i="8"/>
  <c r="AJ51" i="8"/>
  <c r="AR50" i="8"/>
  <c r="AQ50" i="8"/>
  <c r="AP50" i="8"/>
  <c r="AO50" i="8"/>
  <c r="AN50" i="8"/>
  <c r="AM50" i="8"/>
  <c r="AL50" i="8"/>
  <c r="AK50" i="8"/>
  <c r="AJ50" i="8"/>
  <c r="AR49" i="8"/>
  <c r="AQ49" i="8"/>
  <c r="AP49" i="8"/>
  <c r="AO49" i="8"/>
  <c r="AN49" i="8"/>
  <c r="AM49" i="8"/>
  <c r="AL49" i="8"/>
  <c r="AK49" i="8"/>
  <c r="AJ49" i="8"/>
  <c r="AR48" i="8"/>
  <c r="AQ48" i="8"/>
  <c r="AP48" i="8"/>
  <c r="AO48" i="8"/>
  <c r="AN48" i="8"/>
  <c r="AM48" i="8"/>
  <c r="AL48" i="8"/>
  <c r="AK48" i="8"/>
  <c r="AJ48" i="8"/>
  <c r="AR47" i="8"/>
  <c r="AQ47" i="8"/>
  <c r="AP47" i="8"/>
  <c r="AO47" i="8"/>
  <c r="AN47" i="8"/>
  <c r="AM47" i="8"/>
  <c r="AL47" i="8"/>
  <c r="AK47" i="8"/>
  <c r="AJ47" i="8"/>
  <c r="AR46" i="8"/>
  <c r="AQ46" i="8"/>
  <c r="AP46" i="8"/>
  <c r="AO46" i="8"/>
  <c r="AN46" i="8"/>
  <c r="AM46" i="8"/>
  <c r="AL46" i="8"/>
  <c r="AK46" i="8"/>
  <c r="AJ46" i="8"/>
  <c r="AR45" i="8"/>
  <c r="AQ45" i="8"/>
  <c r="AP45" i="8"/>
  <c r="AO45" i="8"/>
  <c r="AN45" i="8"/>
  <c r="AM45" i="8"/>
  <c r="AL45" i="8"/>
  <c r="AK45" i="8"/>
  <c r="AJ45" i="8"/>
  <c r="AR44" i="8"/>
  <c r="AQ44" i="8"/>
  <c r="AP44" i="8"/>
  <c r="AO44" i="8"/>
  <c r="AN44" i="8"/>
  <c r="AM44" i="8"/>
  <c r="AL44" i="8"/>
  <c r="AK44" i="8"/>
  <c r="AJ44" i="8"/>
  <c r="AR43" i="8"/>
  <c r="AQ43" i="8"/>
  <c r="AP43" i="8"/>
  <c r="AO43" i="8"/>
  <c r="AN43" i="8"/>
  <c r="AM43" i="8"/>
  <c r="AL43" i="8"/>
  <c r="AK43" i="8"/>
  <c r="AJ43" i="8"/>
  <c r="AR42" i="8"/>
  <c r="AQ42" i="8"/>
  <c r="AP42" i="8"/>
  <c r="AO42" i="8"/>
  <c r="AN42" i="8"/>
  <c r="AM42" i="8"/>
  <c r="AL42" i="8"/>
  <c r="AK42" i="8"/>
  <c r="AJ42" i="8"/>
  <c r="AR41" i="8"/>
  <c r="AQ41" i="8"/>
  <c r="AP41" i="8"/>
  <c r="AO41" i="8"/>
  <c r="AN41" i="8"/>
  <c r="AM41" i="8"/>
  <c r="AL41" i="8"/>
  <c r="AK41" i="8"/>
  <c r="AJ41" i="8"/>
  <c r="AR40" i="8"/>
  <c r="AQ40" i="8"/>
  <c r="AP40" i="8"/>
  <c r="AO40" i="8"/>
  <c r="AN40" i="8"/>
  <c r="AM40" i="8"/>
  <c r="AL40" i="8"/>
  <c r="AK40" i="8"/>
  <c r="AJ40" i="8"/>
  <c r="AR39" i="8"/>
  <c r="AQ39" i="8"/>
  <c r="AP39" i="8"/>
  <c r="AO39" i="8"/>
  <c r="AN39" i="8"/>
  <c r="AM39" i="8"/>
  <c r="AL39" i="8"/>
  <c r="AK39" i="8"/>
  <c r="AJ39" i="8"/>
  <c r="AR38" i="8"/>
  <c r="AQ38" i="8"/>
  <c r="AP38" i="8"/>
  <c r="AO38" i="8"/>
  <c r="AN38" i="8"/>
  <c r="AM38" i="8"/>
  <c r="AL38" i="8"/>
  <c r="AK38" i="8"/>
  <c r="AJ38" i="8"/>
  <c r="AR37" i="8"/>
  <c r="AQ37" i="8"/>
  <c r="AP37" i="8"/>
  <c r="AO37" i="8"/>
  <c r="AN37" i="8"/>
  <c r="AM37" i="8"/>
  <c r="AL37" i="8"/>
  <c r="AK37" i="8"/>
  <c r="AJ37" i="8"/>
  <c r="AR36" i="8"/>
  <c r="AQ36" i="8"/>
  <c r="AP36" i="8"/>
  <c r="AO36" i="8"/>
  <c r="AN36" i="8"/>
  <c r="AM36" i="8"/>
  <c r="AL36" i="8"/>
  <c r="AK36" i="8"/>
  <c r="AJ36" i="8"/>
  <c r="AR35" i="8"/>
  <c r="AQ35" i="8"/>
  <c r="AP35" i="8"/>
  <c r="AO35" i="8"/>
  <c r="AN35" i="8"/>
  <c r="AM35" i="8"/>
  <c r="AL35" i="8"/>
  <c r="AK35" i="8"/>
  <c r="AJ35" i="8"/>
  <c r="AR34" i="8"/>
  <c r="AQ34" i="8"/>
  <c r="AP34" i="8"/>
  <c r="AO34" i="8"/>
  <c r="AN34" i="8"/>
  <c r="AM34" i="8"/>
  <c r="AL34" i="8"/>
  <c r="AK34" i="8"/>
  <c r="AJ34" i="8"/>
  <c r="AR33" i="8"/>
  <c r="AQ33" i="8"/>
  <c r="AP33" i="8"/>
  <c r="AO33" i="8"/>
  <c r="AN33" i="8"/>
  <c r="AM33" i="8"/>
  <c r="AL33" i="8"/>
  <c r="AK33" i="8"/>
  <c r="AJ33" i="8"/>
  <c r="AR32" i="8"/>
  <c r="AQ32" i="8"/>
  <c r="AP32" i="8"/>
  <c r="AO32" i="8"/>
  <c r="AN32" i="8"/>
  <c r="AM32" i="8"/>
  <c r="AL32" i="8"/>
  <c r="AK32" i="8"/>
  <c r="AJ32" i="8"/>
  <c r="AR31" i="8"/>
  <c r="AQ31" i="8"/>
  <c r="AP31" i="8"/>
  <c r="AO31" i="8"/>
  <c r="AN31" i="8"/>
  <c r="AM31" i="8"/>
  <c r="AL31" i="8"/>
  <c r="AK31" i="8"/>
  <c r="AJ31" i="8"/>
  <c r="AR30" i="8"/>
  <c r="AQ30" i="8"/>
  <c r="AP30" i="8"/>
  <c r="AO30" i="8"/>
  <c r="AN30" i="8"/>
  <c r="AM30" i="8"/>
  <c r="AL30" i="8"/>
  <c r="AK30" i="8"/>
  <c r="AJ30" i="8"/>
  <c r="AR29" i="8"/>
  <c r="AQ29" i="8"/>
  <c r="AP29" i="8"/>
  <c r="AO29" i="8"/>
  <c r="AN29" i="8"/>
  <c r="AM29" i="8"/>
  <c r="AL29" i="8"/>
  <c r="AK29" i="8"/>
  <c r="AJ29" i="8"/>
  <c r="AR28" i="8"/>
  <c r="AQ28" i="8"/>
  <c r="AP28" i="8"/>
  <c r="AO28" i="8"/>
  <c r="AN28" i="8"/>
  <c r="AM28" i="8"/>
  <c r="AL28" i="8"/>
  <c r="AK28" i="8"/>
  <c r="AJ28" i="8"/>
  <c r="AR27" i="8"/>
  <c r="AQ27" i="8"/>
  <c r="AP27" i="8"/>
  <c r="AO27" i="8"/>
  <c r="AN27" i="8"/>
  <c r="AM27" i="8"/>
  <c r="AL27" i="8"/>
  <c r="AK27" i="8"/>
  <c r="AJ27" i="8"/>
  <c r="AR26" i="8"/>
  <c r="AQ26" i="8"/>
  <c r="AP26" i="8"/>
  <c r="AO26" i="8"/>
  <c r="AN26" i="8"/>
  <c r="AM26" i="8"/>
  <c r="AL26" i="8"/>
  <c r="AK26" i="8"/>
  <c r="AJ26" i="8"/>
  <c r="AR25" i="8"/>
  <c r="AQ25" i="8"/>
  <c r="AP25" i="8"/>
  <c r="AO25" i="8"/>
  <c r="AN25" i="8"/>
  <c r="AM25" i="8"/>
  <c r="AL25" i="8"/>
  <c r="AK25" i="8"/>
  <c r="AJ25" i="8"/>
  <c r="AR24" i="8"/>
  <c r="AQ24" i="8"/>
  <c r="AP24" i="8"/>
  <c r="AO24" i="8"/>
  <c r="AN24" i="8"/>
  <c r="AM24" i="8"/>
  <c r="AL24" i="8"/>
  <c r="AK24" i="8"/>
  <c r="AJ24" i="8"/>
  <c r="AR23" i="8"/>
  <c r="AQ23" i="8"/>
  <c r="AP23" i="8"/>
  <c r="AO23" i="8"/>
  <c r="AN23" i="8"/>
  <c r="AM23" i="8"/>
  <c r="AL23" i="8"/>
  <c r="AK23" i="8"/>
  <c r="AJ23" i="8"/>
  <c r="AR22" i="8"/>
  <c r="AQ22" i="8"/>
  <c r="AP22" i="8"/>
  <c r="AO22" i="8"/>
  <c r="AN22" i="8"/>
  <c r="AM22" i="8"/>
  <c r="AL22" i="8"/>
  <c r="AK22" i="8"/>
  <c r="AJ22" i="8"/>
  <c r="AR21" i="8"/>
  <c r="AQ21" i="8"/>
  <c r="AP21" i="8"/>
  <c r="AO21" i="8"/>
  <c r="AN21" i="8"/>
  <c r="AM21" i="8"/>
  <c r="AL21" i="8"/>
  <c r="AK21" i="8"/>
  <c r="AJ21" i="8"/>
  <c r="AR20" i="8"/>
  <c r="AQ20" i="8"/>
  <c r="AP20" i="8"/>
  <c r="AO20" i="8"/>
  <c r="AN20" i="8"/>
  <c r="AM20" i="8"/>
  <c r="AL20" i="8"/>
  <c r="AK20" i="8"/>
  <c r="AJ20" i="8"/>
  <c r="AR19" i="8"/>
  <c r="AQ19" i="8"/>
  <c r="AP19" i="8"/>
  <c r="AO19" i="8"/>
  <c r="AN19" i="8"/>
  <c r="AM19" i="8"/>
  <c r="AL19" i="8"/>
  <c r="AK19" i="8"/>
  <c r="AJ19" i="8"/>
  <c r="AR18" i="8"/>
  <c r="AQ18" i="8"/>
  <c r="AP18" i="8"/>
  <c r="AO18" i="8"/>
  <c r="AN18" i="8"/>
  <c r="AM18" i="8"/>
  <c r="AL18" i="8"/>
  <c r="AK18" i="8"/>
  <c r="AJ18" i="8"/>
  <c r="AR17" i="8"/>
  <c r="AQ17" i="8"/>
  <c r="AP17" i="8"/>
  <c r="AO17" i="8"/>
  <c r="AN17" i="8"/>
  <c r="AM17" i="8"/>
  <c r="AL17" i="8"/>
  <c r="AK17" i="8"/>
  <c r="AJ17" i="8"/>
  <c r="AR16" i="8"/>
  <c r="AQ16" i="8"/>
  <c r="AP16" i="8"/>
  <c r="AO16" i="8"/>
  <c r="AN16" i="8"/>
  <c r="AM16" i="8"/>
  <c r="AL16" i="8"/>
  <c r="AK16" i="8"/>
  <c r="AJ16" i="8"/>
  <c r="AR15" i="8"/>
  <c r="AQ15" i="8"/>
  <c r="AP15" i="8"/>
  <c r="AO15" i="8"/>
  <c r="AN15" i="8"/>
  <c r="AM15" i="8"/>
  <c r="AL15" i="8"/>
  <c r="AK15" i="8"/>
  <c r="AJ15" i="8"/>
  <c r="AR14" i="8"/>
  <c r="AQ14" i="8"/>
  <c r="AP14" i="8"/>
  <c r="AO14" i="8"/>
  <c r="AN14" i="8"/>
  <c r="AM14" i="8"/>
  <c r="AL14" i="8"/>
  <c r="AK14" i="8"/>
  <c r="AJ14" i="8"/>
  <c r="AR13" i="8"/>
  <c r="AQ13" i="8"/>
  <c r="AP13" i="8"/>
  <c r="AO13" i="8"/>
  <c r="AN13" i="8"/>
  <c r="AM13" i="8"/>
  <c r="AL13" i="8"/>
  <c r="AK13" i="8"/>
  <c r="AJ13" i="8"/>
  <c r="AR12" i="8"/>
  <c r="AQ12" i="8"/>
  <c r="AP12" i="8"/>
  <c r="AO12" i="8"/>
  <c r="AN12" i="8"/>
  <c r="AM12" i="8"/>
  <c r="AL12" i="8"/>
  <c r="AK12" i="8"/>
  <c r="AJ12" i="8"/>
  <c r="AR11" i="8"/>
  <c r="AQ11" i="8"/>
  <c r="AP11" i="8"/>
  <c r="AO11" i="8"/>
  <c r="AN11" i="8"/>
  <c r="AM11" i="8"/>
  <c r="AL11" i="8"/>
  <c r="AK11" i="8"/>
  <c r="AJ11" i="8"/>
  <c r="AR10" i="8"/>
  <c r="AQ10" i="8"/>
  <c r="AP10" i="8"/>
  <c r="AO10" i="8"/>
  <c r="AN10" i="8"/>
  <c r="AM10" i="8"/>
  <c r="AL10" i="8"/>
  <c r="AK10" i="8"/>
  <c r="AJ10" i="8"/>
  <c r="AR9" i="8"/>
  <c r="AQ9" i="8"/>
  <c r="AP9" i="8"/>
  <c r="AO9" i="8"/>
  <c r="AN9" i="8"/>
  <c r="AM9" i="8"/>
  <c r="AL9" i="8"/>
  <c r="AK9" i="8"/>
  <c r="AJ9" i="8"/>
  <c r="AR8" i="8"/>
  <c r="AQ8" i="8"/>
  <c r="AP8" i="8"/>
  <c r="AO8" i="8"/>
  <c r="AN8" i="8"/>
  <c r="AM8" i="8"/>
  <c r="AL8" i="8"/>
  <c r="AK8" i="8"/>
  <c r="AJ8" i="8"/>
  <c r="AR7" i="8"/>
  <c r="AQ7" i="8"/>
  <c r="AP7" i="8"/>
  <c r="AO7" i="8"/>
  <c r="AN7" i="8"/>
  <c r="AM7" i="8"/>
  <c r="AL7" i="8"/>
  <c r="AK7" i="8"/>
  <c r="AJ7" i="8"/>
  <c r="AR6" i="8"/>
  <c r="AQ6" i="8"/>
  <c r="AP6" i="8"/>
  <c r="AO6" i="8"/>
  <c r="AN6" i="8"/>
  <c r="AM6" i="8"/>
  <c r="AL6" i="8"/>
  <c r="AK6" i="8"/>
  <c r="AJ6" i="8"/>
  <c r="AR5" i="8"/>
  <c r="AQ5" i="8"/>
  <c r="AP5" i="8"/>
  <c r="AO5" i="8"/>
  <c r="AN5" i="8"/>
  <c r="AM5" i="8"/>
  <c r="AL5" i="8"/>
  <c r="AK5" i="8"/>
  <c r="AJ5" i="8"/>
  <c r="AR4" i="8"/>
  <c r="AQ4" i="8"/>
  <c r="AP4" i="8"/>
  <c r="AO4" i="8"/>
  <c r="AN4" i="8"/>
  <c r="AM4" i="8"/>
  <c r="AY2" i="8" s="1"/>
  <c r="AL4" i="8"/>
  <c r="AK4" i="8"/>
  <c r="AW2" i="8" s="1"/>
  <c r="AJ4" i="8"/>
  <c r="AR3" i="8"/>
  <c r="AQ3" i="8"/>
  <c r="AP3" i="8"/>
  <c r="AO3" i="8"/>
  <c r="AN3" i="8"/>
  <c r="AM3" i="8"/>
  <c r="AL3" i="8"/>
  <c r="AX2" i="8" s="1"/>
  <c r="AK3" i="8"/>
  <c r="AJ3" i="8"/>
  <c r="BA2" i="8"/>
  <c r="AU2" i="8"/>
  <c r="AT2" i="8"/>
  <c r="AR2" i="8"/>
  <c r="BD2" i="8" s="1"/>
  <c r="AQ2" i="8"/>
  <c r="BC2" i="8" s="1"/>
  <c r="AP2" i="8"/>
  <c r="BB2" i="8" s="1"/>
  <c r="AO2" i="8"/>
  <c r="AN2" i="8"/>
  <c r="AZ2" i="8" s="1"/>
  <c r="AM2" i="8"/>
  <c r="AL2" i="8"/>
  <c r="AK2" i="8"/>
  <c r="AJ2" i="8"/>
  <c r="AV2" i="8" s="1"/>
  <c r="AF70" i="7"/>
  <c r="AE70" i="7"/>
  <c r="AD70" i="7"/>
  <c r="AC70" i="7"/>
  <c r="AB70" i="7"/>
  <c r="AA70" i="7"/>
  <c r="Z70" i="7"/>
  <c r="Y70" i="7"/>
  <c r="X70" i="7"/>
  <c r="W70" i="7"/>
  <c r="V70" i="7"/>
  <c r="U70" i="7"/>
  <c r="T70" i="7"/>
  <c r="S70" i="7"/>
  <c r="R70" i="7"/>
  <c r="Q70" i="7"/>
  <c r="P70" i="7"/>
  <c r="O70" i="7"/>
  <c r="N70" i="7"/>
  <c r="M70" i="7"/>
  <c r="L70" i="7"/>
  <c r="K70" i="7"/>
  <c r="J70" i="7"/>
  <c r="I70" i="7"/>
  <c r="H70" i="7"/>
  <c r="G70" i="7"/>
  <c r="E70" i="7"/>
  <c r="D70" i="7"/>
  <c r="AR69" i="7"/>
  <c r="AQ69" i="7"/>
  <c r="AP69" i="7"/>
  <c r="AO69" i="7"/>
  <c r="AN69" i="7"/>
  <c r="AM69" i="7"/>
  <c r="AL69" i="7"/>
  <c r="AK69" i="7"/>
  <c r="AJ69" i="7"/>
  <c r="AR68" i="7"/>
  <c r="AQ68" i="7"/>
  <c r="AP68" i="7"/>
  <c r="AO68" i="7"/>
  <c r="AN68" i="7"/>
  <c r="AM68" i="7"/>
  <c r="AL68" i="7"/>
  <c r="AK68" i="7"/>
  <c r="AJ68" i="7"/>
  <c r="AR67" i="7"/>
  <c r="AQ67" i="7"/>
  <c r="AP67" i="7"/>
  <c r="AO67" i="7"/>
  <c r="AN67" i="7"/>
  <c r="AM67" i="7"/>
  <c r="AL67" i="7"/>
  <c r="AK67" i="7"/>
  <c r="AJ67" i="7"/>
  <c r="AR66" i="7"/>
  <c r="AQ66" i="7"/>
  <c r="AP66" i="7"/>
  <c r="AO66" i="7"/>
  <c r="AN66" i="7"/>
  <c r="AM66" i="7"/>
  <c r="AL66" i="7"/>
  <c r="AK66" i="7"/>
  <c r="AJ66" i="7"/>
  <c r="AR65" i="7"/>
  <c r="AQ65" i="7"/>
  <c r="AP65" i="7"/>
  <c r="AO65" i="7"/>
  <c r="AN65" i="7"/>
  <c r="AM65" i="7"/>
  <c r="AL65" i="7"/>
  <c r="AK65" i="7"/>
  <c r="AJ65" i="7"/>
  <c r="AR64" i="7"/>
  <c r="AQ64" i="7"/>
  <c r="AP64" i="7"/>
  <c r="AO64" i="7"/>
  <c r="AN64" i="7"/>
  <c r="AM64" i="7"/>
  <c r="AL64" i="7"/>
  <c r="AK64" i="7"/>
  <c r="AJ64" i="7"/>
  <c r="AR63" i="7"/>
  <c r="AQ63" i="7"/>
  <c r="AP63" i="7"/>
  <c r="AO63" i="7"/>
  <c r="AN63" i="7"/>
  <c r="AM63" i="7"/>
  <c r="AL63" i="7"/>
  <c r="AK63" i="7"/>
  <c r="AJ63" i="7"/>
  <c r="AR62" i="7"/>
  <c r="AQ62" i="7"/>
  <c r="AP62" i="7"/>
  <c r="AO62" i="7"/>
  <c r="AN62" i="7"/>
  <c r="AM62" i="7"/>
  <c r="AL62" i="7"/>
  <c r="AK62" i="7"/>
  <c r="AJ62" i="7"/>
  <c r="AR61" i="7"/>
  <c r="AQ61" i="7"/>
  <c r="AP61" i="7"/>
  <c r="AO61" i="7"/>
  <c r="AN61" i="7"/>
  <c r="AM61" i="7"/>
  <c r="AL61" i="7"/>
  <c r="AK61" i="7"/>
  <c r="AJ61" i="7"/>
  <c r="AR60" i="7"/>
  <c r="AQ60" i="7"/>
  <c r="AP60" i="7"/>
  <c r="AO60" i="7"/>
  <c r="AN60" i="7"/>
  <c r="AM60" i="7"/>
  <c r="AL60" i="7"/>
  <c r="AK60" i="7"/>
  <c r="AJ60" i="7"/>
  <c r="AR59" i="7"/>
  <c r="AQ59" i="7"/>
  <c r="AP59" i="7"/>
  <c r="AO59" i="7"/>
  <c r="AN59" i="7"/>
  <c r="AM59" i="7"/>
  <c r="AL59" i="7"/>
  <c r="AK59" i="7"/>
  <c r="AJ59" i="7"/>
  <c r="AR58" i="7"/>
  <c r="AQ58" i="7"/>
  <c r="AP58" i="7"/>
  <c r="AO58" i="7"/>
  <c r="AN58" i="7"/>
  <c r="AM58" i="7"/>
  <c r="AL58" i="7"/>
  <c r="AK58" i="7"/>
  <c r="AJ58" i="7"/>
  <c r="AR57" i="7"/>
  <c r="AQ57" i="7"/>
  <c r="AP57" i="7"/>
  <c r="AO57" i="7"/>
  <c r="AN57" i="7"/>
  <c r="AM57" i="7"/>
  <c r="AL57" i="7"/>
  <c r="AK57" i="7"/>
  <c r="AJ57" i="7"/>
  <c r="AR56" i="7"/>
  <c r="AQ56" i="7"/>
  <c r="AP56" i="7"/>
  <c r="AO56" i="7"/>
  <c r="AN56" i="7"/>
  <c r="AM56" i="7"/>
  <c r="AL56" i="7"/>
  <c r="AK56" i="7"/>
  <c r="AJ56" i="7"/>
  <c r="AR55" i="7"/>
  <c r="AQ55" i="7"/>
  <c r="AP55" i="7"/>
  <c r="AO55" i="7"/>
  <c r="AN55" i="7"/>
  <c r="AM55" i="7"/>
  <c r="AL55" i="7"/>
  <c r="AK55" i="7"/>
  <c r="AJ55" i="7"/>
  <c r="AR54" i="7"/>
  <c r="AQ54" i="7"/>
  <c r="AP54" i="7"/>
  <c r="AO54" i="7"/>
  <c r="AN54" i="7"/>
  <c r="AM54" i="7"/>
  <c r="AL54" i="7"/>
  <c r="AK54" i="7"/>
  <c r="AJ54" i="7"/>
  <c r="AR53" i="7"/>
  <c r="AQ53" i="7"/>
  <c r="AP53" i="7"/>
  <c r="AO53" i="7"/>
  <c r="AN53" i="7"/>
  <c r="AM53" i="7"/>
  <c r="AL53" i="7"/>
  <c r="AK53" i="7"/>
  <c r="AJ53" i="7"/>
  <c r="AR52" i="7"/>
  <c r="AQ52" i="7"/>
  <c r="AP52" i="7"/>
  <c r="AO52" i="7"/>
  <c r="AN52" i="7"/>
  <c r="AM52" i="7"/>
  <c r="AL52" i="7"/>
  <c r="AK52" i="7"/>
  <c r="AJ52" i="7"/>
  <c r="AR51" i="7"/>
  <c r="AQ51" i="7"/>
  <c r="AP51" i="7"/>
  <c r="AO51" i="7"/>
  <c r="AN51" i="7"/>
  <c r="AM51" i="7"/>
  <c r="AL51" i="7"/>
  <c r="AK51" i="7"/>
  <c r="AJ51" i="7"/>
  <c r="AR50" i="7"/>
  <c r="AQ50" i="7"/>
  <c r="AP50" i="7"/>
  <c r="AO50" i="7"/>
  <c r="AN50" i="7"/>
  <c r="AM50" i="7"/>
  <c r="AL50" i="7"/>
  <c r="AK50" i="7"/>
  <c r="AJ50" i="7"/>
  <c r="AR49" i="7"/>
  <c r="AQ49" i="7"/>
  <c r="AP49" i="7"/>
  <c r="AO49" i="7"/>
  <c r="AN49" i="7"/>
  <c r="AM49" i="7"/>
  <c r="AL49" i="7"/>
  <c r="AK49" i="7"/>
  <c r="AJ49" i="7"/>
  <c r="AR48" i="7"/>
  <c r="AQ48" i="7"/>
  <c r="AP48" i="7"/>
  <c r="AO48" i="7"/>
  <c r="AN48" i="7"/>
  <c r="AM48" i="7"/>
  <c r="AL48" i="7"/>
  <c r="AK48" i="7"/>
  <c r="AJ48" i="7"/>
  <c r="AR47" i="7"/>
  <c r="AQ47" i="7"/>
  <c r="AP47" i="7"/>
  <c r="AO47" i="7"/>
  <c r="AN47" i="7"/>
  <c r="AM47" i="7"/>
  <c r="AL47" i="7"/>
  <c r="AK47" i="7"/>
  <c r="AJ47" i="7"/>
  <c r="AR46" i="7"/>
  <c r="AQ46" i="7"/>
  <c r="AP46" i="7"/>
  <c r="AO46" i="7"/>
  <c r="AN46" i="7"/>
  <c r="AM46" i="7"/>
  <c r="AL46" i="7"/>
  <c r="AK46" i="7"/>
  <c r="AJ46" i="7"/>
  <c r="AR45" i="7"/>
  <c r="AQ45" i="7"/>
  <c r="AP45" i="7"/>
  <c r="AO45" i="7"/>
  <c r="AN45" i="7"/>
  <c r="AM45" i="7"/>
  <c r="AL45" i="7"/>
  <c r="AK45" i="7"/>
  <c r="AJ45" i="7"/>
  <c r="AR44" i="7"/>
  <c r="AQ44" i="7"/>
  <c r="AP44" i="7"/>
  <c r="AO44" i="7"/>
  <c r="AN44" i="7"/>
  <c r="AM44" i="7"/>
  <c r="AL44" i="7"/>
  <c r="AK44" i="7"/>
  <c r="AJ44" i="7"/>
  <c r="AR43" i="7"/>
  <c r="AQ43" i="7"/>
  <c r="AP43" i="7"/>
  <c r="AO43" i="7"/>
  <c r="AN43" i="7"/>
  <c r="AM43" i="7"/>
  <c r="AL43" i="7"/>
  <c r="AK43" i="7"/>
  <c r="AJ43" i="7"/>
  <c r="AR42" i="7"/>
  <c r="AQ42" i="7"/>
  <c r="AP42" i="7"/>
  <c r="AO42" i="7"/>
  <c r="AN42" i="7"/>
  <c r="AM42" i="7"/>
  <c r="AL42" i="7"/>
  <c r="AK42" i="7"/>
  <c r="AJ42" i="7"/>
  <c r="AR41" i="7"/>
  <c r="AQ41" i="7"/>
  <c r="AP41" i="7"/>
  <c r="AO41" i="7"/>
  <c r="AN41" i="7"/>
  <c r="AM41" i="7"/>
  <c r="AL41" i="7"/>
  <c r="AK41" i="7"/>
  <c r="AJ41" i="7"/>
  <c r="AR40" i="7"/>
  <c r="AQ40" i="7"/>
  <c r="AP40" i="7"/>
  <c r="AO40" i="7"/>
  <c r="AN40" i="7"/>
  <c r="AM40" i="7"/>
  <c r="AL40" i="7"/>
  <c r="AK40" i="7"/>
  <c r="AJ40" i="7"/>
  <c r="AR39" i="7"/>
  <c r="AQ39" i="7"/>
  <c r="AP39" i="7"/>
  <c r="AO39" i="7"/>
  <c r="AN39" i="7"/>
  <c r="AM39" i="7"/>
  <c r="AL39" i="7"/>
  <c r="AK39" i="7"/>
  <c r="AJ39" i="7"/>
  <c r="AR38" i="7"/>
  <c r="AQ38" i="7"/>
  <c r="AP38" i="7"/>
  <c r="AO38" i="7"/>
  <c r="AN38" i="7"/>
  <c r="AM38" i="7"/>
  <c r="AL38" i="7"/>
  <c r="AK38" i="7"/>
  <c r="AJ38" i="7"/>
  <c r="AR37" i="7"/>
  <c r="AQ37" i="7"/>
  <c r="AP37" i="7"/>
  <c r="AO37" i="7"/>
  <c r="AN37" i="7"/>
  <c r="AM37" i="7"/>
  <c r="AL37" i="7"/>
  <c r="AK37" i="7"/>
  <c r="AJ37" i="7"/>
  <c r="AR36" i="7"/>
  <c r="AQ36" i="7"/>
  <c r="AP36" i="7"/>
  <c r="AO36" i="7"/>
  <c r="AN36" i="7"/>
  <c r="AM36" i="7"/>
  <c r="AL36" i="7"/>
  <c r="AK36" i="7"/>
  <c r="AJ36" i="7"/>
  <c r="AR35" i="7"/>
  <c r="AQ35" i="7"/>
  <c r="AP35" i="7"/>
  <c r="AO35" i="7"/>
  <c r="AN35" i="7"/>
  <c r="AM35" i="7"/>
  <c r="AL35" i="7"/>
  <c r="AK35" i="7"/>
  <c r="AJ35" i="7"/>
  <c r="AR34" i="7"/>
  <c r="AQ34" i="7"/>
  <c r="AP34" i="7"/>
  <c r="AO34" i="7"/>
  <c r="AN34" i="7"/>
  <c r="AM34" i="7"/>
  <c r="AL34" i="7"/>
  <c r="AK34" i="7"/>
  <c r="AJ34" i="7"/>
  <c r="AR33" i="7"/>
  <c r="AQ33" i="7"/>
  <c r="AP33" i="7"/>
  <c r="AO33" i="7"/>
  <c r="AN33" i="7"/>
  <c r="AM33" i="7"/>
  <c r="AL33" i="7"/>
  <c r="AK33" i="7"/>
  <c r="AJ33" i="7"/>
  <c r="AR32" i="7"/>
  <c r="AQ32" i="7"/>
  <c r="AP32" i="7"/>
  <c r="AO32" i="7"/>
  <c r="AN32" i="7"/>
  <c r="AM32" i="7"/>
  <c r="AL32" i="7"/>
  <c r="AK32" i="7"/>
  <c r="AJ32" i="7"/>
  <c r="AR31" i="7"/>
  <c r="AQ31" i="7"/>
  <c r="AP31" i="7"/>
  <c r="AO31" i="7"/>
  <c r="AN31" i="7"/>
  <c r="AM31" i="7"/>
  <c r="AL31" i="7"/>
  <c r="AK31" i="7"/>
  <c r="AJ31" i="7"/>
  <c r="AR30" i="7"/>
  <c r="AQ30" i="7"/>
  <c r="AP30" i="7"/>
  <c r="AO30" i="7"/>
  <c r="AN30" i="7"/>
  <c r="AM30" i="7"/>
  <c r="AL30" i="7"/>
  <c r="AK30" i="7"/>
  <c r="AJ30" i="7"/>
  <c r="AR29" i="7"/>
  <c r="AQ29" i="7"/>
  <c r="AP29" i="7"/>
  <c r="AO29" i="7"/>
  <c r="AN29" i="7"/>
  <c r="AM29" i="7"/>
  <c r="AL29" i="7"/>
  <c r="AK29" i="7"/>
  <c r="AJ29" i="7"/>
  <c r="AR28" i="7"/>
  <c r="AQ28" i="7"/>
  <c r="AP28" i="7"/>
  <c r="AO28" i="7"/>
  <c r="AN28" i="7"/>
  <c r="AM28" i="7"/>
  <c r="AL28" i="7"/>
  <c r="AK28" i="7"/>
  <c r="AJ28" i="7"/>
  <c r="AR27" i="7"/>
  <c r="AQ27" i="7"/>
  <c r="AP27" i="7"/>
  <c r="AO27" i="7"/>
  <c r="AN27" i="7"/>
  <c r="AM27" i="7"/>
  <c r="AL27" i="7"/>
  <c r="AK27" i="7"/>
  <c r="AJ27" i="7"/>
  <c r="AR26" i="7"/>
  <c r="AQ26" i="7"/>
  <c r="AP26" i="7"/>
  <c r="AO26" i="7"/>
  <c r="AN26" i="7"/>
  <c r="AM26" i="7"/>
  <c r="AL26" i="7"/>
  <c r="AK26" i="7"/>
  <c r="AJ26" i="7"/>
  <c r="AR25" i="7"/>
  <c r="AQ25" i="7"/>
  <c r="AP25" i="7"/>
  <c r="AO25" i="7"/>
  <c r="AN25" i="7"/>
  <c r="AM25" i="7"/>
  <c r="AL25" i="7"/>
  <c r="AK25" i="7"/>
  <c r="AJ25" i="7"/>
  <c r="AR24" i="7"/>
  <c r="AQ24" i="7"/>
  <c r="AP24" i="7"/>
  <c r="AO24" i="7"/>
  <c r="AN24" i="7"/>
  <c r="AM24" i="7"/>
  <c r="AL24" i="7"/>
  <c r="AK24" i="7"/>
  <c r="AJ24" i="7"/>
  <c r="AR23" i="7"/>
  <c r="AQ23" i="7"/>
  <c r="AP23" i="7"/>
  <c r="AO23" i="7"/>
  <c r="AN23" i="7"/>
  <c r="AM23" i="7"/>
  <c r="AL23" i="7"/>
  <c r="AK23" i="7"/>
  <c r="AJ23" i="7"/>
  <c r="AR22" i="7"/>
  <c r="AQ22" i="7"/>
  <c r="AP22" i="7"/>
  <c r="AO22" i="7"/>
  <c r="AN22" i="7"/>
  <c r="AM22" i="7"/>
  <c r="AL22" i="7"/>
  <c r="AK22" i="7"/>
  <c r="AJ22" i="7"/>
  <c r="AR21" i="7"/>
  <c r="AQ21" i="7"/>
  <c r="AP21" i="7"/>
  <c r="AO21" i="7"/>
  <c r="AN21" i="7"/>
  <c r="AM21" i="7"/>
  <c r="AL21" i="7"/>
  <c r="AK21" i="7"/>
  <c r="AJ21" i="7"/>
  <c r="AR20" i="7"/>
  <c r="AQ20" i="7"/>
  <c r="AP20" i="7"/>
  <c r="AO20" i="7"/>
  <c r="AN20" i="7"/>
  <c r="AM20" i="7"/>
  <c r="AL20" i="7"/>
  <c r="AK20" i="7"/>
  <c r="AJ20" i="7"/>
  <c r="AR19" i="7"/>
  <c r="AQ19" i="7"/>
  <c r="AP19" i="7"/>
  <c r="AO19" i="7"/>
  <c r="AN19" i="7"/>
  <c r="AM19" i="7"/>
  <c r="AL19" i="7"/>
  <c r="AK19" i="7"/>
  <c r="AJ19" i="7"/>
  <c r="AR18" i="7"/>
  <c r="AQ18" i="7"/>
  <c r="AP18" i="7"/>
  <c r="AO18" i="7"/>
  <c r="AN18" i="7"/>
  <c r="AM18" i="7"/>
  <c r="AL18" i="7"/>
  <c r="AK18" i="7"/>
  <c r="AJ18" i="7"/>
  <c r="AR17" i="7"/>
  <c r="AQ17" i="7"/>
  <c r="AP17" i="7"/>
  <c r="AO17" i="7"/>
  <c r="AN17" i="7"/>
  <c r="AM17" i="7"/>
  <c r="AL17" i="7"/>
  <c r="AK17" i="7"/>
  <c r="AJ17" i="7"/>
  <c r="AR16" i="7"/>
  <c r="AQ16" i="7"/>
  <c r="AP16" i="7"/>
  <c r="AO16" i="7"/>
  <c r="AN16" i="7"/>
  <c r="AM16" i="7"/>
  <c r="AL16" i="7"/>
  <c r="AK16" i="7"/>
  <c r="AJ16" i="7"/>
  <c r="AR15" i="7"/>
  <c r="AQ15" i="7"/>
  <c r="AP15" i="7"/>
  <c r="AO15" i="7"/>
  <c r="AN15" i="7"/>
  <c r="AM15" i="7"/>
  <c r="AL15" i="7"/>
  <c r="AK15" i="7"/>
  <c r="AJ15" i="7"/>
  <c r="AR14" i="7"/>
  <c r="AQ14" i="7"/>
  <c r="AP14" i="7"/>
  <c r="AO14" i="7"/>
  <c r="AN14" i="7"/>
  <c r="AM14" i="7"/>
  <c r="AL14" i="7"/>
  <c r="AK14" i="7"/>
  <c r="AJ14" i="7"/>
  <c r="AR13" i="7"/>
  <c r="AQ13" i="7"/>
  <c r="AP13" i="7"/>
  <c r="AO13" i="7"/>
  <c r="AN13" i="7"/>
  <c r="AM13" i="7"/>
  <c r="AL13" i="7"/>
  <c r="AK13" i="7"/>
  <c r="AJ13" i="7"/>
  <c r="AR12" i="7"/>
  <c r="AQ12" i="7"/>
  <c r="AP12" i="7"/>
  <c r="AO12" i="7"/>
  <c r="AN12" i="7"/>
  <c r="AM12" i="7"/>
  <c r="AL12" i="7"/>
  <c r="AK12" i="7"/>
  <c r="AJ12" i="7"/>
  <c r="AR11" i="7"/>
  <c r="AQ11" i="7"/>
  <c r="AP11" i="7"/>
  <c r="AO11" i="7"/>
  <c r="AN11" i="7"/>
  <c r="AM11" i="7"/>
  <c r="AL11" i="7"/>
  <c r="AK11" i="7"/>
  <c r="AJ11" i="7"/>
  <c r="AR10" i="7"/>
  <c r="AQ10" i="7"/>
  <c r="AP10" i="7"/>
  <c r="AO10" i="7"/>
  <c r="AN10" i="7"/>
  <c r="AM10" i="7"/>
  <c r="AL10" i="7"/>
  <c r="AK10" i="7"/>
  <c r="AJ10" i="7"/>
  <c r="AR9" i="7"/>
  <c r="AQ9" i="7"/>
  <c r="AP9" i="7"/>
  <c r="AO9" i="7"/>
  <c r="AN9" i="7"/>
  <c r="AM9" i="7"/>
  <c r="AL9" i="7"/>
  <c r="AK9" i="7"/>
  <c r="AJ9" i="7"/>
  <c r="AR8" i="7"/>
  <c r="AQ8" i="7"/>
  <c r="AP8" i="7"/>
  <c r="AO8" i="7"/>
  <c r="AN8" i="7"/>
  <c r="AM8" i="7"/>
  <c r="AL8" i="7"/>
  <c r="AK8" i="7"/>
  <c r="AJ8" i="7"/>
  <c r="AR7" i="7"/>
  <c r="AQ7" i="7"/>
  <c r="AP7" i="7"/>
  <c r="AO7" i="7"/>
  <c r="AN7" i="7"/>
  <c r="AM7" i="7"/>
  <c r="AL7" i="7"/>
  <c r="AK7" i="7"/>
  <c r="AJ7" i="7"/>
  <c r="AR6" i="7"/>
  <c r="AQ6" i="7"/>
  <c r="AP6" i="7"/>
  <c r="AO6" i="7"/>
  <c r="AN6" i="7"/>
  <c r="AM6" i="7"/>
  <c r="AL6" i="7"/>
  <c r="AK6" i="7"/>
  <c r="AJ6" i="7"/>
  <c r="AR5" i="7"/>
  <c r="AQ5" i="7"/>
  <c r="AP5" i="7"/>
  <c r="AO5" i="7"/>
  <c r="AN5" i="7"/>
  <c r="AM5" i="7"/>
  <c r="AL5" i="7"/>
  <c r="AK5" i="7"/>
  <c r="AJ5" i="7"/>
  <c r="AR4" i="7"/>
  <c r="AQ4" i="7"/>
  <c r="AP4" i="7"/>
  <c r="BB2" i="7" s="1"/>
  <c r="AO4" i="7"/>
  <c r="AN4" i="7"/>
  <c r="AZ2" i="7" s="1"/>
  <c r="AM4" i="7"/>
  <c r="AL4" i="7"/>
  <c r="AK4" i="7"/>
  <c r="AJ4" i="7"/>
  <c r="AR3" i="7"/>
  <c r="AQ3" i="7"/>
  <c r="AP3" i="7"/>
  <c r="AO3" i="7"/>
  <c r="AN3" i="7"/>
  <c r="AM3" i="7"/>
  <c r="AL3" i="7"/>
  <c r="AK3" i="7"/>
  <c r="AJ3" i="7"/>
  <c r="BD2" i="7"/>
  <c r="AV2" i="7"/>
  <c r="AU2" i="7"/>
  <c r="AT2" i="7"/>
  <c r="AR2" i="7"/>
  <c r="AQ2" i="7"/>
  <c r="BC2" i="7" s="1"/>
  <c r="AP2" i="7"/>
  <c r="AO2" i="7"/>
  <c r="BA2" i="7" s="1"/>
  <c r="AN2" i="7"/>
  <c r="AM2" i="7"/>
  <c r="AY2" i="7" s="1"/>
  <c r="AL2" i="7"/>
  <c r="AX2" i="7" s="1"/>
  <c r="AK2" i="7"/>
  <c r="AW2" i="7" s="1"/>
  <c r="AJ2" i="7"/>
  <c r="AF70" i="6"/>
  <c r="AE70" i="6"/>
  <c r="AD70" i="6"/>
  <c r="AC70" i="6"/>
  <c r="AB70" i="6"/>
  <c r="AA70" i="6"/>
  <c r="Z70" i="6"/>
  <c r="Y70" i="6"/>
  <c r="X70" i="6"/>
  <c r="W70" i="6"/>
  <c r="V70" i="6"/>
  <c r="U70" i="6"/>
  <c r="T70" i="6"/>
  <c r="S70" i="6"/>
  <c r="R70" i="6"/>
  <c r="Q70" i="6"/>
  <c r="P70" i="6"/>
  <c r="O70" i="6"/>
  <c r="N70" i="6"/>
  <c r="M70" i="6"/>
  <c r="L70" i="6"/>
  <c r="K70" i="6"/>
  <c r="J70" i="6"/>
  <c r="I70" i="6"/>
  <c r="H70" i="6"/>
  <c r="G70" i="6"/>
  <c r="E70" i="6"/>
  <c r="D70" i="6"/>
  <c r="AR69" i="6"/>
  <c r="AQ69" i="6"/>
  <c r="AP69" i="6"/>
  <c r="AO69" i="6"/>
  <c r="AN69" i="6"/>
  <c r="AM69" i="6"/>
  <c r="AL69" i="6"/>
  <c r="AK69" i="6"/>
  <c r="AJ69" i="6"/>
  <c r="AR68" i="6"/>
  <c r="AQ68" i="6"/>
  <c r="AP68" i="6"/>
  <c r="AO68" i="6"/>
  <c r="AN68" i="6"/>
  <c r="AM68" i="6"/>
  <c r="AL68" i="6"/>
  <c r="AK68" i="6"/>
  <c r="AJ68" i="6"/>
  <c r="AR67" i="6"/>
  <c r="AQ67" i="6"/>
  <c r="AP67" i="6"/>
  <c r="AO67" i="6"/>
  <c r="AN67" i="6"/>
  <c r="AM67" i="6"/>
  <c r="AL67" i="6"/>
  <c r="AK67" i="6"/>
  <c r="AJ67" i="6"/>
  <c r="AR66" i="6"/>
  <c r="AQ66" i="6"/>
  <c r="AP66" i="6"/>
  <c r="AO66" i="6"/>
  <c r="AN66" i="6"/>
  <c r="AM66" i="6"/>
  <c r="AL66" i="6"/>
  <c r="AK66" i="6"/>
  <c r="AJ66" i="6"/>
  <c r="AR65" i="6"/>
  <c r="AQ65" i="6"/>
  <c r="AP65" i="6"/>
  <c r="AO65" i="6"/>
  <c r="AN65" i="6"/>
  <c r="AM65" i="6"/>
  <c r="AL65" i="6"/>
  <c r="AK65" i="6"/>
  <c r="AJ65" i="6"/>
  <c r="AR64" i="6"/>
  <c r="AQ64" i="6"/>
  <c r="AP64" i="6"/>
  <c r="AO64" i="6"/>
  <c r="AN64" i="6"/>
  <c r="AM64" i="6"/>
  <c r="AL64" i="6"/>
  <c r="AK64" i="6"/>
  <c r="AJ64" i="6"/>
  <c r="AR63" i="6"/>
  <c r="AQ63" i="6"/>
  <c r="AP63" i="6"/>
  <c r="AO63" i="6"/>
  <c r="AN63" i="6"/>
  <c r="AM63" i="6"/>
  <c r="AL63" i="6"/>
  <c r="AK63" i="6"/>
  <c r="AJ63" i="6"/>
  <c r="AR62" i="6"/>
  <c r="AQ62" i="6"/>
  <c r="AP62" i="6"/>
  <c r="AO62" i="6"/>
  <c r="AN62" i="6"/>
  <c r="AM62" i="6"/>
  <c r="AL62" i="6"/>
  <c r="AK62" i="6"/>
  <c r="AJ62" i="6"/>
  <c r="AR61" i="6"/>
  <c r="AQ61" i="6"/>
  <c r="AP61" i="6"/>
  <c r="AO61" i="6"/>
  <c r="AN61" i="6"/>
  <c r="AM61" i="6"/>
  <c r="AL61" i="6"/>
  <c r="AK61" i="6"/>
  <c r="AJ61" i="6"/>
  <c r="AR60" i="6"/>
  <c r="AQ60" i="6"/>
  <c r="AP60" i="6"/>
  <c r="AO60" i="6"/>
  <c r="AN60" i="6"/>
  <c r="AM60" i="6"/>
  <c r="AL60" i="6"/>
  <c r="AK60" i="6"/>
  <c r="AJ60" i="6"/>
  <c r="AR59" i="6"/>
  <c r="AQ59" i="6"/>
  <c r="AP59" i="6"/>
  <c r="AO59" i="6"/>
  <c r="AN59" i="6"/>
  <c r="AM59" i="6"/>
  <c r="AL59" i="6"/>
  <c r="AK59" i="6"/>
  <c r="AJ59" i="6"/>
  <c r="AR58" i="6"/>
  <c r="AQ58" i="6"/>
  <c r="AP58" i="6"/>
  <c r="AO58" i="6"/>
  <c r="AN58" i="6"/>
  <c r="AM58" i="6"/>
  <c r="AL58" i="6"/>
  <c r="AK58" i="6"/>
  <c r="AJ58" i="6"/>
  <c r="AR57" i="6"/>
  <c r="AQ57" i="6"/>
  <c r="AP57" i="6"/>
  <c r="AO57" i="6"/>
  <c r="AN57" i="6"/>
  <c r="AM57" i="6"/>
  <c r="AL57" i="6"/>
  <c r="AK57" i="6"/>
  <c r="AJ57" i="6"/>
  <c r="AR56" i="6"/>
  <c r="AQ56" i="6"/>
  <c r="AP56" i="6"/>
  <c r="AO56" i="6"/>
  <c r="AN56" i="6"/>
  <c r="AM56" i="6"/>
  <c r="AL56" i="6"/>
  <c r="AK56" i="6"/>
  <c r="AJ56" i="6"/>
  <c r="AR55" i="6"/>
  <c r="AQ55" i="6"/>
  <c r="AP55" i="6"/>
  <c r="AO55" i="6"/>
  <c r="AN55" i="6"/>
  <c r="AM55" i="6"/>
  <c r="AL55" i="6"/>
  <c r="AK55" i="6"/>
  <c r="AJ55" i="6"/>
  <c r="AR54" i="6"/>
  <c r="AQ54" i="6"/>
  <c r="AP54" i="6"/>
  <c r="AO54" i="6"/>
  <c r="AN54" i="6"/>
  <c r="AM54" i="6"/>
  <c r="AL54" i="6"/>
  <c r="AK54" i="6"/>
  <c r="AJ54" i="6"/>
  <c r="AR53" i="6"/>
  <c r="AQ53" i="6"/>
  <c r="AP53" i="6"/>
  <c r="AO53" i="6"/>
  <c r="AN53" i="6"/>
  <c r="AM53" i="6"/>
  <c r="AL53" i="6"/>
  <c r="AK53" i="6"/>
  <c r="AJ53" i="6"/>
  <c r="AR52" i="6"/>
  <c r="AQ52" i="6"/>
  <c r="AP52" i="6"/>
  <c r="AO52" i="6"/>
  <c r="AN52" i="6"/>
  <c r="AM52" i="6"/>
  <c r="AL52" i="6"/>
  <c r="AK52" i="6"/>
  <c r="AJ52" i="6"/>
  <c r="AR51" i="6"/>
  <c r="AQ51" i="6"/>
  <c r="AP51" i="6"/>
  <c r="AO51" i="6"/>
  <c r="AN51" i="6"/>
  <c r="AM51" i="6"/>
  <c r="AL51" i="6"/>
  <c r="AK51" i="6"/>
  <c r="AJ51" i="6"/>
  <c r="AR50" i="6"/>
  <c r="AQ50" i="6"/>
  <c r="AP50" i="6"/>
  <c r="AO50" i="6"/>
  <c r="AN50" i="6"/>
  <c r="AM50" i="6"/>
  <c r="AL50" i="6"/>
  <c r="AK50" i="6"/>
  <c r="AJ50" i="6"/>
  <c r="AR49" i="6"/>
  <c r="AQ49" i="6"/>
  <c r="AP49" i="6"/>
  <c r="AO49" i="6"/>
  <c r="AN49" i="6"/>
  <c r="AM49" i="6"/>
  <c r="AL49" i="6"/>
  <c r="AK49" i="6"/>
  <c r="AJ49" i="6"/>
  <c r="AR48" i="6"/>
  <c r="AQ48" i="6"/>
  <c r="AP48" i="6"/>
  <c r="AO48" i="6"/>
  <c r="AN48" i="6"/>
  <c r="AM48" i="6"/>
  <c r="AL48" i="6"/>
  <c r="AK48" i="6"/>
  <c r="AJ48" i="6"/>
  <c r="AR47" i="6"/>
  <c r="AQ47" i="6"/>
  <c r="AP47" i="6"/>
  <c r="AO47" i="6"/>
  <c r="AN47" i="6"/>
  <c r="AM47" i="6"/>
  <c r="AL47" i="6"/>
  <c r="AK47" i="6"/>
  <c r="AJ47" i="6"/>
  <c r="AR46" i="6"/>
  <c r="AQ46" i="6"/>
  <c r="AP46" i="6"/>
  <c r="AO46" i="6"/>
  <c r="AN46" i="6"/>
  <c r="AM46" i="6"/>
  <c r="AL46" i="6"/>
  <c r="AK46" i="6"/>
  <c r="AJ46" i="6"/>
  <c r="AR45" i="6"/>
  <c r="AQ45" i="6"/>
  <c r="AP45" i="6"/>
  <c r="AO45" i="6"/>
  <c r="AN45" i="6"/>
  <c r="AM45" i="6"/>
  <c r="AL45" i="6"/>
  <c r="AK45" i="6"/>
  <c r="AJ45" i="6"/>
  <c r="AR44" i="6"/>
  <c r="AQ44" i="6"/>
  <c r="AP44" i="6"/>
  <c r="AO44" i="6"/>
  <c r="AN44" i="6"/>
  <c r="AM44" i="6"/>
  <c r="AL44" i="6"/>
  <c r="AK44" i="6"/>
  <c r="AJ44" i="6"/>
  <c r="AR43" i="6"/>
  <c r="AQ43" i="6"/>
  <c r="AP43" i="6"/>
  <c r="AO43" i="6"/>
  <c r="AN43" i="6"/>
  <c r="AM43" i="6"/>
  <c r="AL43" i="6"/>
  <c r="AK43" i="6"/>
  <c r="AJ43" i="6"/>
  <c r="AR42" i="6"/>
  <c r="AQ42" i="6"/>
  <c r="AP42" i="6"/>
  <c r="AO42" i="6"/>
  <c r="AN42" i="6"/>
  <c r="AM42" i="6"/>
  <c r="AL42" i="6"/>
  <c r="AK42" i="6"/>
  <c r="AJ42" i="6"/>
  <c r="AR41" i="6"/>
  <c r="AQ41" i="6"/>
  <c r="AP41" i="6"/>
  <c r="AO41" i="6"/>
  <c r="AN41" i="6"/>
  <c r="AM41" i="6"/>
  <c r="AL41" i="6"/>
  <c r="AK41" i="6"/>
  <c r="AJ41" i="6"/>
  <c r="AR40" i="6"/>
  <c r="AQ40" i="6"/>
  <c r="AP40" i="6"/>
  <c r="AO40" i="6"/>
  <c r="AN40" i="6"/>
  <c r="AM40" i="6"/>
  <c r="AL40" i="6"/>
  <c r="AK40" i="6"/>
  <c r="AJ40" i="6"/>
  <c r="AR39" i="6"/>
  <c r="AQ39" i="6"/>
  <c r="AP39" i="6"/>
  <c r="AO39" i="6"/>
  <c r="AN39" i="6"/>
  <c r="AM39" i="6"/>
  <c r="AL39" i="6"/>
  <c r="AK39" i="6"/>
  <c r="AJ39" i="6"/>
  <c r="AR38" i="6"/>
  <c r="AQ38" i="6"/>
  <c r="AP38" i="6"/>
  <c r="AO38" i="6"/>
  <c r="AN38" i="6"/>
  <c r="AM38" i="6"/>
  <c r="AL38" i="6"/>
  <c r="AK38" i="6"/>
  <c r="AJ38" i="6"/>
  <c r="AR37" i="6"/>
  <c r="AQ37" i="6"/>
  <c r="AP37" i="6"/>
  <c r="AO37" i="6"/>
  <c r="AN37" i="6"/>
  <c r="AM37" i="6"/>
  <c r="AL37" i="6"/>
  <c r="AK37" i="6"/>
  <c r="AJ37" i="6"/>
  <c r="AR36" i="6"/>
  <c r="AQ36" i="6"/>
  <c r="AP36" i="6"/>
  <c r="AO36" i="6"/>
  <c r="AN36" i="6"/>
  <c r="AM36" i="6"/>
  <c r="AL36" i="6"/>
  <c r="AK36" i="6"/>
  <c r="AJ36" i="6"/>
  <c r="AR35" i="6"/>
  <c r="AQ35" i="6"/>
  <c r="AP35" i="6"/>
  <c r="AO35" i="6"/>
  <c r="AN35" i="6"/>
  <c r="AM35" i="6"/>
  <c r="AL35" i="6"/>
  <c r="AK35" i="6"/>
  <c r="AJ35" i="6"/>
  <c r="AR34" i="6"/>
  <c r="AQ34" i="6"/>
  <c r="AP34" i="6"/>
  <c r="AO34" i="6"/>
  <c r="AN34" i="6"/>
  <c r="AM34" i="6"/>
  <c r="AL34" i="6"/>
  <c r="AK34" i="6"/>
  <c r="AJ34" i="6"/>
  <c r="AR33" i="6"/>
  <c r="AQ33" i="6"/>
  <c r="AP33" i="6"/>
  <c r="AO33" i="6"/>
  <c r="AN33" i="6"/>
  <c r="AM33" i="6"/>
  <c r="AL33" i="6"/>
  <c r="AK33" i="6"/>
  <c r="AJ33" i="6"/>
  <c r="AR32" i="6"/>
  <c r="AQ32" i="6"/>
  <c r="AP32" i="6"/>
  <c r="AO32" i="6"/>
  <c r="AN32" i="6"/>
  <c r="AM32" i="6"/>
  <c r="AL32" i="6"/>
  <c r="AK32" i="6"/>
  <c r="AJ32" i="6"/>
  <c r="AR31" i="6"/>
  <c r="AQ31" i="6"/>
  <c r="AP31" i="6"/>
  <c r="AO31" i="6"/>
  <c r="AN31" i="6"/>
  <c r="AM31" i="6"/>
  <c r="AL31" i="6"/>
  <c r="AK31" i="6"/>
  <c r="AJ31" i="6"/>
  <c r="AR30" i="6"/>
  <c r="AQ30" i="6"/>
  <c r="AP30" i="6"/>
  <c r="AO30" i="6"/>
  <c r="AN30" i="6"/>
  <c r="AM30" i="6"/>
  <c r="AL30" i="6"/>
  <c r="AK30" i="6"/>
  <c r="AJ30" i="6"/>
  <c r="AR29" i="6"/>
  <c r="AQ29" i="6"/>
  <c r="AP29" i="6"/>
  <c r="AO29" i="6"/>
  <c r="AN29" i="6"/>
  <c r="AM29" i="6"/>
  <c r="AL29" i="6"/>
  <c r="AK29" i="6"/>
  <c r="AJ29" i="6"/>
  <c r="AR28" i="6"/>
  <c r="AQ28" i="6"/>
  <c r="AP28" i="6"/>
  <c r="AO28" i="6"/>
  <c r="AN28" i="6"/>
  <c r="AM28" i="6"/>
  <c r="AL28" i="6"/>
  <c r="AK28" i="6"/>
  <c r="AJ28" i="6"/>
  <c r="AR27" i="6"/>
  <c r="AQ27" i="6"/>
  <c r="AP27" i="6"/>
  <c r="AO27" i="6"/>
  <c r="AN27" i="6"/>
  <c r="AM27" i="6"/>
  <c r="AL27" i="6"/>
  <c r="AK27" i="6"/>
  <c r="AJ27" i="6"/>
  <c r="AR26" i="6"/>
  <c r="AQ26" i="6"/>
  <c r="AP26" i="6"/>
  <c r="AO26" i="6"/>
  <c r="AN26" i="6"/>
  <c r="AM26" i="6"/>
  <c r="AL26" i="6"/>
  <c r="AK26" i="6"/>
  <c r="AJ26" i="6"/>
  <c r="AR25" i="6"/>
  <c r="AQ25" i="6"/>
  <c r="AP25" i="6"/>
  <c r="AO25" i="6"/>
  <c r="AN25" i="6"/>
  <c r="AM25" i="6"/>
  <c r="AL25" i="6"/>
  <c r="AK25" i="6"/>
  <c r="AJ25" i="6"/>
  <c r="AR24" i="6"/>
  <c r="AQ24" i="6"/>
  <c r="AP24" i="6"/>
  <c r="AO24" i="6"/>
  <c r="AN24" i="6"/>
  <c r="AM24" i="6"/>
  <c r="AL24" i="6"/>
  <c r="AK24" i="6"/>
  <c r="AJ24" i="6"/>
  <c r="AR23" i="6"/>
  <c r="AQ23" i="6"/>
  <c r="AP23" i="6"/>
  <c r="AO23" i="6"/>
  <c r="AN23" i="6"/>
  <c r="AM23" i="6"/>
  <c r="AL23" i="6"/>
  <c r="AK23" i="6"/>
  <c r="AJ23" i="6"/>
  <c r="AR22" i="6"/>
  <c r="AQ22" i="6"/>
  <c r="AP22" i="6"/>
  <c r="AO22" i="6"/>
  <c r="AN22" i="6"/>
  <c r="AM22" i="6"/>
  <c r="AL22" i="6"/>
  <c r="AK22" i="6"/>
  <c r="AJ22" i="6"/>
  <c r="AR21" i="6"/>
  <c r="AQ21" i="6"/>
  <c r="AP21" i="6"/>
  <c r="AO21" i="6"/>
  <c r="AN21" i="6"/>
  <c r="AM21" i="6"/>
  <c r="AL21" i="6"/>
  <c r="AK21" i="6"/>
  <c r="AJ21" i="6"/>
  <c r="AR20" i="6"/>
  <c r="AQ20" i="6"/>
  <c r="AP20" i="6"/>
  <c r="AO20" i="6"/>
  <c r="AN20" i="6"/>
  <c r="AM20" i="6"/>
  <c r="AL20" i="6"/>
  <c r="AK20" i="6"/>
  <c r="AJ20" i="6"/>
  <c r="AR19" i="6"/>
  <c r="AQ19" i="6"/>
  <c r="AP19" i="6"/>
  <c r="AO19" i="6"/>
  <c r="AN19" i="6"/>
  <c r="AM19" i="6"/>
  <c r="AL19" i="6"/>
  <c r="AK19" i="6"/>
  <c r="AJ19" i="6"/>
  <c r="AR18" i="6"/>
  <c r="AQ18" i="6"/>
  <c r="AP18" i="6"/>
  <c r="AO18" i="6"/>
  <c r="AN18" i="6"/>
  <c r="AM18" i="6"/>
  <c r="AL18" i="6"/>
  <c r="AK18" i="6"/>
  <c r="AJ18" i="6"/>
  <c r="AR17" i="6"/>
  <c r="AQ17" i="6"/>
  <c r="AP17" i="6"/>
  <c r="AO17" i="6"/>
  <c r="AN17" i="6"/>
  <c r="AM17" i="6"/>
  <c r="AL17" i="6"/>
  <c r="AK17" i="6"/>
  <c r="AJ17" i="6"/>
  <c r="AR16" i="6"/>
  <c r="AQ16" i="6"/>
  <c r="AP16" i="6"/>
  <c r="AO16" i="6"/>
  <c r="AN16" i="6"/>
  <c r="AM16" i="6"/>
  <c r="AL16" i="6"/>
  <c r="AK16" i="6"/>
  <c r="AJ16" i="6"/>
  <c r="AR15" i="6"/>
  <c r="AQ15" i="6"/>
  <c r="AP15" i="6"/>
  <c r="AO15" i="6"/>
  <c r="AN15" i="6"/>
  <c r="AM15" i="6"/>
  <c r="AL15" i="6"/>
  <c r="AK15" i="6"/>
  <c r="AJ15" i="6"/>
  <c r="AR14" i="6"/>
  <c r="AQ14" i="6"/>
  <c r="AP14" i="6"/>
  <c r="AO14" i="6"/>
  <c r="AN14" i="6"/>
  <c r="AM14" i="6"/>
  <c r="AL14" i="6"/>
  <c r="AK14" i="6"/>
  <c r="AJ14" i="6"/>
  <c r="AR13" i="6"/>
  <c r="AQ13" i="6"/>
  <c r="AP13" i="6"/>
  <c r="AO13" i="6"/>
  <c r="AN13" i="6"/>
  <c r="AM13" i="6"/>
  <c r="AL13" i="6"/>
  <c r="AK13" i="6"/>
  <c r="AJ13" i="6"/>
  <c r="AR12" i="6"/>
  <c r="AQ12" i="6"/>
  <c r="AP12" i="6"/>
  <c r="AO12" i="6"/>
  <c r="AN12" i="6"/>
  <c r="AM12" i="6"/>
  <c r="AL12" i="6"/>
  <c r="AK12" i="6"/>
  <c r="AJ12" i="6"/>
  <c r="AR11" i="6"/>
  <c r="AQ11" i="6"/>
  <c r="AP11" i="6"/>
  <c r="AO11" i="6"/>
  <c r="AN11" i="6"/>
  <c r="AM11" i="6"/>
  <c r="AL11" i="6"/>
  <c r="AK11" i="6"/>
  <c r="AJ11" i="6"/>
  <c r="AR10" i="6"/>
  <c r="AQ10" i="6"/>
  <c r="AP10" i="6"/>
  <c r="AO10" i="6"/>
  <c r="AN10" i="6"/>
  <c r="AM10" i="6"/>
  <c r="AL10" i="6"/>
  <c r="AK10" i="6"/>
  <c r="AJ10" i="6"/>
  <c r="AR9" i="6"/>
  <c r="AQ9" i="6"/>
  <c r="AP9" i="6"/>
  <c r="AO9" i="6"/>
  <c r="AN9" i="6"/>
  <c r="AM9" i="6"/>
  <c r="AL9" i="6"/>
  <c r="AK9" i="6"/>
  <c r="AJ9" i="6"/>
  <c r="AR8" i="6"/>
  <c r="AQ8" i="6"/>
  <c r="AP8" i="6"/>
  <c r="AO8" i="6"/>
  <c r="AN8" i="6"/>
  <c r="AM8" i="6"/>
  <c r="AL8" i="6"/>
  <c r="AK8" i="6"/>
  <c r="AJ8" i="6"/>
  <c r="AR7" i="6"/>
  <c r="AQ7" i="6"/>
  <c r="AP7" i="6"/>
  <c r="AO7" i="6"/>
  <c r="AN7" i="6"/>
  <c r="AM7" i="6"/>
  <c r="AL7" i="6"/>
  <c r="AK7" i="6"/>
  <c r="AJ7" i="6"/>
  <c r="AR6" i="6"/>
  <c r="AQ6" i="6"/>
  <c r="AP6" i="6"/>
  <c r="AO6" i="6"/>
  <c r="AN6" i="6"/>
  <c r="AM6" i="6"/>
  <c r="AL6" i="6"/>
  <c r="AK6" i="6"/>
  <c r="AJ6" i="6"/>
  <c r="AR5" i="6"/>
  <c r="AQ5" i="6"/>
  <c r="AP5" i="6"/>
  <c r="AO5" i="6"/>
  <c r="AN5" i="6"/>
  <c r="AM5" i="6"/>
  <c r="AL5" i="6"/>
  <c r="AK5" i="6"/>
  <c r="AJ5" i="6"/>
  <c r="AR4" i="6"/>
  <c r="AQ4" i="6"/>
  <c r="BC2" i="6" s="1"/>
  <c r="AP4" i="6"/>
  <c r="AO4" i="6"/>
  <c r="AN4" i="6"/>
  <c r="AM4" i="6"/>
  <c r="AL4" i="6"/>
  <c r="AK4" i="6"/>
  <c r="AW2" i="6" s="1"/>
  <c r="AJ4" i="6"/>
  <c r="AR3" i="6"/>
  <c r="AQ3" i="6"/>
  <c r="AP3" i="6"/>
  <c r="AO3" i="6"/>
  <c r="AN3" i="6"/>
  <c r="AM3" i="6"/>
  <c r="AL3" i="6"/>
  <c r="AK3" i="6"/>
  <c r="AJ3" i="6"/>
  <c r="AY2" i="6"/>
  <c r="AU2" i="6"/>
  <c r="AT2" i="6"/>
  <c r="AR2" i="6"/>
  <c r="BD2" i="6" s="1"/>
  <c r="AQ2" i="6"/>
  <c r="AP2" i="6"/>
  <c r="BB2" i="6" s="1"/>
  <c r="AO2" i="6"/>
  <c r="BA2" i="6" s="1"/>
  <c r="AN2" i="6"/>
  <c r="AZ2" i="6" s="1"/>
  <c r="AM2" i="6"/>
  <c r="AL2" i="6"/>
  <c r="AX2" i="6" s="1"/>
  <c r="AK2" i="6"/>
  <c r="AJ2" i="6"/>
  <c r="AV2" i="6" s="1"/>
  <c r="AF70" i="5"/>
  <c r="AE70" i="5"/>
  <c r="AD70" i="5"/>
  <c r="AC70" i="5"/>
  <c r="AB70" i="5"/>
  <c r="AA70" i="5"/>
  <c r="Z70" i="5"/>
  <c r="Y70" i="5"/>
  <c r="X70" i="5"/>
  <c r="W70" i="5"/>
  <c r="V70" i="5"/>
  <c r="U70" i="5"/>
  <c r="T70" i="5"/>
  <c r="S70" i="5"/>
  <c r="R70" i="5"/>
  <c r="Q70" i="5"/>
  <c r="P70" i="5"/>
  <c r="O70" i="5"/>
  <c r="N70" i="5"/>
  <c r="M70" i="5"/>
  <c r="L70" i="5"/>
  <c r="K70" i="5"/>
  <c r="J70" i="5"/>
  <c r="I70" i="5"/>
  <c r="H70" i="5"/>
  <c r="G70" i="5"/>
  <c r="E70" i="5"/>
  <c r="D70" i="5"/>
  <c r="AR69" i="5"/>
  <c r="AQ69" i="5"/>
  <c r="AP69" i="5"/>
  <c r="AO69" i="5"/>
  <c r="AN69" i="5"/>
  <c r="AM69" i="5"/>
  <c r="AL69" i="5"/>
  <c r="AK69" i="5"/>
  <c r="AJ69" i="5"/>
  <c r="AR68" i="5"/>
  <c r="AQ68" i="5"/>
  <c r="AP68" i="5"/>
  <c r="AO68" i="5"/>
  <c r="AN68" i="5"/>
  <c r="AM68" i="5"/>
  <c r="AL68" i="5"/>
  <c r="AK68" i="5"/>
  <c r="AJ68" i="5"/>
  <c r="AR67" i="5"/>
  <c r="AQ67" i="5"/>
  <c r="AP67" i="5"/>
  <c r="AO67" i="5"/>
  <c r="AN67" i="5"/>
  <c r="AM67" i="5"/>
  <c r="AL67" i="5"/>
  <c r="AK67" i="5"/>
  <c r="AJ67" i="5"/>
  <c r="AR66" i="5"/>
  <c r="AQ66" i="5"/>
  <c r="AP66" i="5"/>
  <c r="AO66" i="5"/>
  <c r="AN66" i="5"/>
  <c r="AM66" i="5"/>
  <c r="AL66" i="5"/>
  <c r="AK66" i="5"/>
  <c r="AJ66" i="5"/>
  <c r="AR65" i="5"/>
  <c r="AQ65" i="5"/>
  <c r="AP65" i="5"/>
  <c r="AO65" i="5"/>
  <c r="AN65" i="5"/>
  <c r="AM65" i="5"/>
  <c r="AL65" i="5"/>
  <c r="AK65" i="5"/>
  <c r="AJ65" i="5"/>
  <c r="AR64" i="5"/>
  <c r="AQ64" i="5"/>
  <c r="AP64" i="5"/>
  <c r="AO64" i="5"/>
  <c r="AN64" i="5"/>
  <c r="AM64" i="5"/>
  <c r="AL64" i="5"/>
  <c r="AK64" i="5"/>
  <c r="AJ64" i="5"/>
  <c r="AR63" i="5"/>
  <c r="AQ63" i="5"/>
  <c r="AP63" i="5"/>
  <c r="AO63" i="5"/>
  <c r="AN63" i="5"/>
  <c r="AM63" i="5"/>
  <c r="AL63" i="5"/>
  <c r="AK63" i="5"/>
  <c r="AJ63" i="5"/>
  <c r="AR62" i="5"/>
  <c r="AQ62" i="5"/>
  <c r="AP62" i="5"/>
  <c r="AO62" i="5"/>
  <c r="AN62" i="5"/>
  <c r="AM62" i="5"/>
  <c r="AL62" i="5"/>
  <c r="AK62" i="5"/>
  <c r="AJ62" i="5"/>
  <c r="AR61" i="5"/>
  <c r="AQ61" i="5"/>
  <c r="AP61" i="5"/>
  <c r="AO61" i="5"/>
  <c r="AN61" i="5"/>
  <c r="AM61" i="5"/>
  <c r="AL61" i="5"/>
  <c r="AK61" i="5"/>
  <c r="AJ61" i="5"/>
  <c r="AR60" i="5"/>
  <c r="AQ60" i="5"/>
  <c r="AP60" i="5"/>
  <c r="AO60" i="5"/>
  <c r="AN60" i="5"/>
  <c r="AM60" i="5"/>
  <c r="AL60" i="5"/>
  <c r="AK60" i="5"/>
  <c r="AJ60" i="5"/>
  <c r="AR59" i="5"/>
  <c r="AQ59" i="5"/>
  <c r="AP59" i="5"/>
  <c r="AO59" i="5"/>
  <c r="AN59" i="5"/>
  <c r="AM59" i="5"/>
  <c r="AL59" i="5"/>
  <c r="AK59" i="5"/>
  <c r="AJ59" i="5"/>
  <c r="AR58" i="5"/>
  <c r="AQ58" i="5"/>
  <c r="AP58" i="5"/>
  <c r="AO58" i="5"/>
  <c r="AN58" i="5"/>
  <c r="AM58" i="5"/>
  <c r="AL58" i="5"/>
  <c r="AK58" i="5"/>
  <c r="AJ58" i="5"/>
  <c r="AR57" i="5"/>
  <c r="AQ57" i="5"/>
  <c r="AP57" i="5"/>
  <c r="AO57" i="5"/>
  <c r="AN57" i="5"/>
  <c r="AM57" i="5"/>
  <c r="AL57" i="5"/>
  <c r="AK57" i="5"/>
  <c r="AJ57" i="5"/>
  <c r="AR56" i="5"/>
  <c r="AQ56" i="5"/>
  <c r="AP56" i="5"/>
  <c r="AO56" i="5"/>
  <c r="AN56" i="5"/>
  <c r="AM56" i="5"/>
  <c r="AL56" i="5"/>
  <c r="AK56" i="5"/>
  <c r="AJ56" i="5"/>
  <c r="AR55" i="5"/>
  <c r="AQ55" i="5"/>
  <c r="AP55" i="5"/>
  <c r="AO55" i="5"/>
  <c r="AN55" i="5"/>
  <c r="AM55" i="5"/>
  <c r="AL55" i="5"/>
  <c r="AK55" i="5"/>
  <c r="AJ55" i="5"/>
  <c r="AR54" i="5"/>
  <c r="AQ54" i="5"/>
  <c r="AP54" i="5"/>
  <c r="AO54" i="5"/>
  <c r="AN54" i="5"/>
  <c r="AM54" i="5"/>
  <c r="AL54" i="5"/>
  <c r="AK54" i="5"/>
  <c r="AJ54" i="5"/>
  <c r="AR53" i="5"/>
  <c r="AQ53" i="5"/>
  <c r="AP53" i="5"/>
  <c r="AO53" i="5"/>
  <c r="AN53" i="5"/>
  <c r="AM53" i="5"/>
  <c r="AL53" i="5"/>
  <c r="AK53" i="5"/>
  <c r="AJ53" i="5"/>
  <c r="AR52" i="5"/>
  <c r="AQ52" i="5"/>
  <c r="AP52" i="5"/>
  <c r="AO52" i="5"/>
  <c r="AN52" i="5"/>
  <c r="AM52" i="5"/>
  <c r="AL52" i="5"/>
  <c r="AK52" i="5"/>
  <c r="AJ52" i="5"/>
  <c r="AR51" i="5"/>
  <c r="AQ51" i="5"/>
  <c r="AP51" i="5"/>
  <c r="AO51" i="5"/>
  <c r="AN51" i="5"/>
  <c r="AM51" i="5"/>
  <c r="AL51" i="5"/>
  <c r="AK51" i="5"/>
  <c r="AJ51" i="5"/>
  <c r="AR50" i="5"/>
  <c r="AQ50" i="5"/>
  <c r="AP50" i="5"/>
  <c r="AO50" i="5"/>
  <c r="AN50" i="5"/>
  <c r="AM50" i="5"/>
  <c r="AL50" i="5"/>
  <c r="AK50" i="5"/>
  <c r="AJ50" i="5"/>
  <c r="AR49" i="5"/>
  <c r="AQ49" i="5"/>
  <c r="AP49" i="5"/>
  <c r="AO49" i="5"/>
  <c r="AN49" i="5"/>
  <c r="AM49" i="5"/>
  <c r="AL49" i="5"/>
  <c r="AK49" i="5"/>
  <c r="AJ49" i="5"/>
  <c r="AR48" i="5"/>
  <c r="AQ48" i="5"/>
  <c r="AP48" i="5"/>
  <c r="AO48" i="5"/>
  <c r="AN48" i="5"/>
  <c r="AM48" i="5"/>
  <c r="AL48" i="5"/>
  <c r="AK48" i="5"/>
  <c r="AJ48" i="5"/>
  <c r="AR47" i="5"/>
  <c r="AQ47" i="5"/>
  <c r="AP47" i="5"/>
  <c r="AO47" i="5"/>
  <c r="AN47" i="5"/>
  <c r="AM47" i="5"/>
  <c r="AL47" i="5"/>
  <c r="AK47" i="5"/>
  <c r="AJ47" i="5"/>
  <c r="AR46" i="5"/>
  <c r="AQ46" i="5"/>
  <c r="AP46" i="5"/>
  <c r="AO46" i="5"/>
  <c r="AN46" i="5"/>
  <c r="AM46" i="5"/>
  <c r="AL46" i="5"/>
  <c r="AK46" i="5"/>
  <c r="AJ46" i="5"/>
  <c r="AR45" i="5"/>
  <c r="AQ45" i="5"/>
  <c r="AP45" i="5"/>
  <c r="AO45" i="5"/>
  <c r="AN45" i="5"/>
  <c r="AM45" i="5"/>
  <c r="AL45" i="5"/>
  <c r="AK45" i="5"/>
  <c r="AJ45" i="5"/>
  <c r="AR44" i="5"/>
  <c r="AQ44" i="5"/>
  <c r="AP44" i="5"/>
  <c r="AO44" i="5"/>
  <c r="AN44" i="5"/>
  <c r="AM44" i="5"/>
  <c r="AL44" i="5"/>
  <c r="AK44" i="5"/>
  <c r="AJ44" i="5"/>
  <c r="AR43" i="5"/>
  <c r="AQ43" i="5"/>
  <c r="AP43" i="5"/>
  <c r="AO43" i="5"/>
  <c r="AN43" i="5"/>
  <c r="AM43" i="5"/>
  <c r="AL43" i="5"/>
  <c r="AK43" i="5"/>
  <c r="AJ43" i="5"/>
  <c r="AR42" i="5"/>
  <c r="AQ42" i="5"/>
  <c r="AP42" i="5"/>
  <c r="AO42" i="5"/>
  <c r="AN42" i="5"/>
  <c r="AM42" i="5"/>
  <c r="AL42" i="5"/>
  <c r="AK42" i="5"/>
  <c r="AJ42" i="5"/>
  <c r="AR41" i="5"/>
  <c r="AQ41" i="5"/>
  <c r="AP41" i="5"/>
  <c r="AO41" i="5"/>
  <c r="AN41" i="5"/>
  <c r="AM41" i="5"/>
  <c r="AL41" i="5"/>
  <c r="AK41" i="5"/>
  <c r="AJ41" i="5"/>
  <c r="AR40" i="5"/>
  <c r="AQ40" i="5"/>
  <c r="AP40" i="5"/>
  <c r="AO40" i="5"/>
  <c r="AN40" i="5"/>
  <c r="AM40" i="5"/>
  <c r="AL40" i="5"/>
  <c r="AK40" i="5"/>
  <c r="AJ40" i="5"/>
  <c r="AR39" i="5"/>
  <c r="AQ39" i="5"/>
  <c r="AP39" i="5"/>
  <c r="AO39" i="5"/>
  <c r="AN39" i="5"/>
  <c r="AM39" i="5"/>
  <c r="AL39" i="5"/>
  <c r="AK39" i="5"/>
  <c r="AJ39" i="5"/>
  <c r="AR38" i="5"/>
  <c r="AQ38" i="5"/>
  <c r="AP38" i="5"/>
  <c r="AO38" i="5"/>
  <c r="AN38" i="5"/>
  <c r="AM38" i="5"/>
  <c r="AL38" i="5"/>
  <c r="AK38" i="5"/>
  <c r="AJ38" i="5"/>
  <c r="AR37" i="5"/>
  <c r="AQ37" i="5"/>
  <c r="AP37" i="5"/>
  <c r="AO37" i="5"/>
  <c r="AN37" i="5"/>
  <c r="AM37" i="5"/>
  <c r="AL37" i="5"/>
  <c r="AK37" i="5"/>
  <c r="AJ37" i="5"/>
  <c r="AR36" i="5"/>
  <c r="AQ36" i="5"/>
  <c r="AP36" i="5"/>
  <c r="AO36" i="5"/>
  <c r="AN36" i="5"/>
  <c r="AM36" i="5"/>
  <c r="AL36" i="5"/>
  <c r="AK36" i="5"/>
  <c r="AJ36" i="5"/>
  <c r="AR35" i="5"/>
  <c r="AQ35" i="5"/>
  <c r="AP35" i="5"/>
  <c r="AO35" i="5"/>
  <c r="AN35" i="5"/>
  <c r="AM35" i="5"/>
  <c r="AL35" i="5"/>
  <c r="AK35" i="5"/>
  <c r="AJ35" i="5"/>
  <c r="AR34" i="5"/>
  <c r="AQ34" i="5"/>
  <c r="AP34" i="5"/>
  <c r="AO34" i="5"/>
  <c r="AN34" i="5"/>
  <c r="AM34" i="5"/>
  <c r="AL34" i="5"/>
  <c r="AK34" i="5"/>
  <c r="AJ34" i="5"/>
  <c r="AR33" i="5"/>
  <c r="AQ33" i="5"/>
  <c r="AP33" i="5"/>
  <c r="AO33" i="5"/>
  <c r="AN33" i="5"/>
  <c r="AM33" i="5"/>
  <c r="AL33" i="5"/>
  <c r="AK33" i="5"/>
  <c r="AJ33" i="5"/>
  <c r="AR32" i="5"/>
  <c r="AQ32" i="5"/>
  <c r="AP32" i="5"/>
  <c r="AO32" i="5"/>
  <c r="AN32" i="5"/>
  <c r="AM32" i="5"/>
  <c r="AL32" i="5"/>
  <c r="AK32" i="5"/>
  <c r="AJ32" i="5"/>
  <c r="AR31" i="5"/>
  <c r="AQ31" i="5"/>
  <c r="AP31" i="5"/>
  <c r="AO31" i="5"/>
  <c r="AN31" i="5"/>
  <c r="AM31" i="5"/>
  <c r="AL31" i="5"/>
  <c r="AK31" i="5"/>
  <c r="AJ31" i="5"/>
  <c r="AR30" i="5"/>
  <c r="AQ30" i="5"/>
  <c r="AP30" i="5"/>
  <c r="AO30" i="5"/>
  <c r="AN30" i="5"/>
  <c r="AM30" i="5"/>
  <c r="AL30" i="5"/>
  <c r="AK30" i="5"/>
  <c r="AJ30" i="5"/>
  <c r="AR29" i="5"/>
  <c r="AQ29" i="5"/>
  <c r="AP29" i="5"/>
  <c r="AO29" i="5"/>
  <c r="AN29" i="5"/>
  <c r="AM29" i="5"/>
  <c r="AL29" i="5"/>
  <c r="AK29" i="5"/>
  <c r="AJ29" i="5"/>
  <c r="AR28" i="5"/>
  <c r="AQ28" i="5"/>
  <c r="AP28" i="5"/>
  <c r="AO28" i="5"/>
  <c r="AN28" i="5"/>
  <c r="AM28" i="5"/>
  <c r="AL28" i="5"/>
  <c r="AK28" i="5"/>
  <c r="AJ28" i="5"/>
  <c r="AR27" i="5"/>
  <c r="AQ27" i="5"/>
  <c r="AP27" i="5"/>
  <c r="AO27" i="5"/>
  <c r="AN27" i="5"/>
  <c r="AM27" i="5"/>
  <c r="AL27" i="5"/>
  <c r="AK27" i="5"/>
  <c r="AJ27" i="5"/>
  <c r="AR26" i="5"/>
  <c r="AQ26" i="5"/>
  <c r="AP26" i="5"/>
  <c r="AO26" i="5"/>
  <c r="AN26" i="5"/>
  <c r="AM26" i="5"/>
  <c r="AL26" i="5"/>
  <c r="AK26" i="5"/>
  <c r="AJ26" i="5"/>
  <c r="AR25" i="5"/>
  <c r="AQ25" i="5"/>
  <c r="AP25" i="5"/>
  <c r="AO25" i="5"/>
  <c r="AN25" i="5"/>
  <c r="AM25" i="5"/>
  <c r="AL25" i="5"/>
  <c r="AK25" i="5"/>
  <c r="AJ25" i="5"/>
  <c r="AR24" i="5"/>
  <c r="AQ24" i="5"/>
  <c r="AP24" i="5"/>
  <c r="AO24" i="5"/>
  <c r="AN24" i="5"/>
  <c r="AM24" i="5"/>
  <c r="AL24" i="5"/>
  <c r="AK24" i="5"/>
  <c r="AJ24" i="5"/>
  <c r="AR23" i="5"/>
  <c r="AQ23" i="5"/>
  <c r="AP23" i="5"/>
  <c r="AO23" i="5"/>
  <c r="AN23" i="5"/>
  <c r="AM23" i="5"/>
  <c r="AL23" i="5"/>
  <c r="AK23" i="5"/>
  <c r="AJ23" i="5"/>
  <c r="AR22" i="5"/>
  <c r="AQ22" i="5"/>
  <c r="AP22" i="5"/>
  <c r="AO22" i="5"/>
  <c r="AN22" i="5"/>
  <c r="AM22" i="5"/>
  <c r="AL22" i="5"/>
  <c r="AK22" i="5"/>
  <c r="AJ22" i="5"/>
  <c r="AR21" i="5"/>
  <c r="AQ21" i="5"/>
  <c r="AP21" i="5"/>
  <c r="AO21" i="5"/>
  <c r="AN21" i="5"/>
  <c r="AM21" i="5"/>
  <c r="AL21" i="5"/>
  <c r="AK21" i="5"/>
  <c r="AJ21" i="5"/>
  <c r="AR20" i="5"/>
  <c r="AQ20" i="5"/>
  <c r="AP20" i="5"/>
  <c r="AO20" i="5"/>
  <c r="AN20" i="5"/>
  <c r="AM20" i="5"/>
  <c r="AL20" i="5"/>
  <c r="AK20" i="5"/>
  <c r="AJ20" i="5"/>
  <c r="AR19" i="5"/>
  <c r="AQ19" i="5"/>
  <c r="AP19" i="5"/>
  <c r="AO19" i="5"/>
  <c r="AN19" i="5"/>
  <c r="AM19" i="5"/>
  <c r="AL19" i="5"/>
  <c r="AK19" i="5"/>
  <c r="AJ19" i="5"/>
  <c r="AR18" i="5"/>
  <c r="AQ18" i="5"/>
  <c r="AP18" i="5"/>
  <c r="AO18" i="5"/>
  <c r="AN18" i="5"/>
  <c r="AM18" i="5"/>
  <c r="AL18" i="5"/>
  <c r="AK18" i="5"/>
  <c r="AJ18" i="5"/>
  <c r="AR17" i="5"/>
  <c r="AQ17" i="5"/>
  <c r="AP17" i="5"/>
  <c r="AO17" i="5"/>
  <c r="AN17" i="5"/>
  <c r="AM17" i="5"/>
  <c r="AL17" i="5"/>
  <c r="AK17" i="5"/>
  <c r="AJ17" i="5"/>
  <c r="AR16" i="5"/>
  <c r="AQ16" i="5"/>
  <c r="AP16" i="5"/>
  <c r="AO16" i="5"/>
  <c r="AN16" i="5"/>
  <c r="AM16" i="5"/>
  <c r="AL16" i="5"/>
  <c r="AK16" i="5"/>
  <c r="AJ16" i="5"/>
  <c r="AR15" i="5"/>
  <c r="AQ15" i="5"/>
  <c r="AP15" i="5"/>
  <c r="AO15" i="5"/>
  <c r="AN15" i="5"/>
  <c r="AM15" i="5"/>
  <c r="AL15" i="5"/>
  <c r="AK15" i="5"/>
  <c r="AJ15" i="5"/>
  <c r="AR14" i="5"/>
  <c r="AQ14" i="5"/>
  <c r="AP14" i="5"/>
  <c r="AO14" i="5"/>
  <c r="AN14" i="5"/>
  <c r="AM14" i="5"/>
  <c r="AL14" i="5"/>
  <c r="AK14" i="5"/>
  <c r="AJ14" i="5"/>
  <c r="AR13" i="5"/>
  <c r="AQ13" i="5"/>
  <c r="AP13" i="5"/>
  <c r="AO13" i="5"/>
  <c r="AN13" i="5"/>
  <c r="AM13" i="5"/>
  <c r="AL13" i="5"/>
  <c r="AK13" i="5"/>
  <c r="AJ13" i="5"/>
  <c r="AR12" i="5"/>
  <c r="AQ12" i="5"/>
  <c r="AP12" i="5"/>
  <c r="AO12" i="5"/>
  <c r="AN12" i="5"/>
  <c r="AM12" i="5"/>
  <c r="AL12" i="5"/>
  <c r="AK12" i="5"/>
  <c r="AJ12" i="5"/>
  <c r="AR11" i="5"/>
  <c r="AQ11" i="5"/>
  <c r="AP11" i="5"/>
  <c r="AO11" i="5"/>
  <c r="AN11" i="5"/>
  <c r="AM11" i="5"/>
  <c r="AL11" i="5"/>
  <c r="AK11" i="5"/>
  <c r="AJ11" i="5"/>
  <c r="AR10" i="5"/>
  <c r="AQ10" i="5"/>
  <c r="AP10" i="5"/>
  <c r="AO10" i="5"/>
  <c r="AN10" i="5"/>
  <c r="AM10" i="5"/>
  <c r="AL10" i="5"/>
  <c r="AK10" i="5"/>
  <c r="AJ10" i="5"/>
  <c r="AR9" i="5"/>
  <c r="AQ9" i="5"/>
  <c r="AP9" i="5"/>
  <c r="AO9" i="5"/>
  <c r="AN9" i="5"/>
  <c r="AM9" i="5"/>
  <c r="AL9" i="5"/>
  <c r="AK9" i="5"/>
  <c r="AJ9" i="5"/>
  <c r="AR8" i="5"/>
  <c r="AQ8" i="5"/>
  <c r="AP8" i="5"/>
  <c r="AO8" i="5"/>
  <c r="AN8" i="5"/>
  <c r="AM8" i="5"/>
  <c r="AL8" i="5"/>
  <c r="AK8" i="5"/>
  <c r="AJ8" i="5"/>
  <c r="AR7" i="5"/>
  <c r="AQ7" i="5"/>
  <c r="AP7" i="5"/>
  <c r="AO7" i="5"/>
  <c r="AN7" i="5"/>
  <c r="AM7" i="5"/>
  <c r="AL7" i="5"/>
  <c r="AK7" i="5"/>
  <c r="AJ7" i="5"/>
  <c r="AR6" i="5"/>
  <c r="AQ6" i="5"/>
  <c r="AP6" i="5"/>
  <c r="AO6" i="5"/>
  <c r="AN6" i="5"/>
  <c r="AM6" i="5"/>
  <c r="AL6" i="5"/>
  <c r="AK6" i="5"/>
  <c r="AJ6" i="5"/>
  <c r="AR5" i="5"/>
  <c r="AQ5" i="5"/>
  <c r="AP5" i="5"/>
  <c r="AO5" i="5"/>
  <c r="AN5" i="5"/>
  <c r="AM5" i="5"/>
  <c r="AL5" i="5"/>
  <c r="AK5" i="5"/>
  <c r="AJ5" i="5"/>
  <c r="AR4" i="5"/>
  <c r="AQ4" i="5"/>
  <c r="AP4" i="5"/>
  <c r="AO4" i="5"/>
  <c r="AN4" i="5"/>
  <c r="AZ2" i="5" s="1"/>
  <c r="AM4" i="5"/>
  <c r="AL4" i="5"/>
  <c r="AX2" i="5" s="1"/>
  <c r="AK4" i="5"/>
  <c r="AJ4" i="5"/>
  <c r="AR3" i="5"/>
  <c r="AQ3" i="5"/>
  <c r="AP3" i="5"/>
  <c r="AO3" i="5"/>
  <c r="AN3" i="5"/>
  <c r="AM3" i="5"/>
  <c r="AL3" i="5"/>
  <c r="AK3" i="5"/>
  <c r="AJ3" i="5"/>
  <c r="BB2" i="5"/>
  <c r="AU2" i="5"/>
  <c r="AT2" i="5"/>
  <c r="AR2" i="5"/>
  <c r="BD2" i="5" s="1"/>
  <c r="AQ2" i="5"/>
  <c r="BC2" i="5" s="1"/>
  <c r="AP2" i="5"/>
  <c r="AO2" i="5"/>
  <c r="BA2" i="5" s="1"/>
  <c r="AN2" i="5"/>
  <c r="AM2" i="5"/>
  <c r="AY2" i="5" s="1"/>
  <c r="AL2" i="5"/>
  <c r="AK2" i="5"/>
  <c r="AW2" i="5" s="1"/>
  <c r="AJ2" i="5"/>
  <c r="AV2" i="5" s="1"/>
  <c r="AF70" i="4"/>
  <c r="AE70" i="4"/>
  <c r="AD70" i="4"/>
  <c r="AC70" i="4"/>
  <c r="AB70" i="4"/>
  <c r="AA70" i="4"/>
  <c r="Z70" i="4"/>
  <c r="Y70" i="4"/>
  <c r="X70" i="4"/>
  <c r="W70" i="4"/>
  <c r="V70" i="4"/>
  <c r="U70" i="4"/>
  <c r="T70" i="4"/>
  <c r="S70" i="4"/>
  <c r="R70" i="4"/>
  <c r="Q70" i="4"/>
  <c r="P70" i="4"/>
  <c r="O70" i="4"/>
  <c r="N70" i="4"/>
  <c r="M70" i="4"/>
  <c r="L70" i="4"/>
  <c r="K70" i="4"/>
  <c r="J70" i="4"/>
  <c r="I70" i="4"/>
  <c r="H70" i="4"/>
  <c r="G70" i="4"/>
  <c r="E70" i="4"/>
  <c r="D70" i="4"/>
  <c r="AR69" i="4"/>
  <c r="AQ69" i="4"/>
  <c r="AP69" i="4"/>
  <c r="AO69" i="4"/>
  <c r="AN69" i="4"/>
  <c r="AM69" i="4"/>
  <c r="AL69" i="4"/>
  <c r="AK69" i="4"/>
  <c r="AJ69" i="4"/>
  <c r="AR68" i="4"/>
  <c r="AQ68" i="4"/>
  <c r="AP68" i="4"/>
  <c r="AO68" i="4"/>
  <c r="AN68" i="4"/>
  <c r="AM68" i="4"/>
  <c r="AL68" i="4"/>
  <c r="AK68" i="4"/>
  <c r="AJ68" i="4"/>
  <c r="AR67" i="4"/>
  <c r="AQ67" i="4"/>
  <c r="AP67" i="4"/>
  <c r="AO67" i="4"/>
  <c r="AN67" i="4"/>
  <c r="AM67" i="4"/>
  <c r="AL67" i="4"/>
  <c r="AK67" i="4"/>
  <c r="AJ67" i="4"/>
  <c r="AR66" i="4"/>
  <c r="AQ66" i="4"/>
  <c r="AP66" i="4"/>
  <c r="AO66" i="4"/>
  <c r="AN66" i="4"/>
  <c r="AM66" i="4"/>
  <c r="AL66" i="4"/>
  <c r="AK66" i="4"/>
  <c r="AJ66" i="4"/>
  <c r="AR65" i="4"/>
  <c r="AQ65" i="4"/>
  <c r="AP65" i="4"/>
  <c r="AO65" i="4"/>
  <c r="AN65" i="4"/>
  <c r="AM65" i="4"/>
  <c r="AL65" i="4"/>
  <c r="AK65" i="4"/>
  <c r="AJ65" i="4"/>
  <c r="AR64" i="4"/>
  <c r="AQ64" i="4"/>
  <c r="AP64" i="4"/>
  <c r="AO64" i="4"/>
  <c r="AN64" i="4"/>
  <c r="AM64" i="4"/>
  <c r="AL64" i="4"/>
  <c r="AK64" i="4"/>
  <c r="AJ64" i="4"/>
  <c r="AR63" i="4"/>
  <c r="AQ63" i="4"/>
  <c r="AP63" i="4"/>
  <c r="AO63" i="4"/>
  <c r="AN63" i="4"/>
  <c r="AM63" i="4"/>
  <c r="AL63" i="4"/>
  <c r="AK63" i="4"/>
  <c r="AJ63" i="4"/>
  <c r="AR62" i="4"/>
  <c r="AQ62" i="4"/>
  <c r="AP62" i="4"/>
  <c r="AO62" i="4"/>
  <c r="AN62" i="4"/>
  <c r="AM62" i="4"/>
  <c r="AL62" i="4"/>
  <c r="AK62" i="4"/>
  <c r="AJ62" i="4"/>
  <c r="AR61" i="4"/>
  <c r="AQ61" i="4"/>
  <c r="AP61" i="4"/>
  <c r="AO61" i="4"/>
  <c r="AN61" i="4"/>
  <c r="AM61" i="4"/>
  <c r="AL61" i="4"/>
  <c r="AK61" i="4"/>
  <c r="AJ61" i="4"/>
  <c r="AR60" i="4"/>
  <c r="AQ60" i="4"/>
  <c r="AP60" i="4"/>
  <c r="AO60" i="4"/>
  <c r="AN60" i="4"/>
  <c r="AM60" i="4"/>
  <c r="AL60" i="4"/>
  <c r="AK60" i="4"/>
  <c r="AJ60" i="4"/>
  <c r="AR59" i="4"/>
  <c r="AQ59" i="4"/>
  <c r="AP59" i="4"/>
  <c r="AO59" i="4"/>
  <c r="AN59" i="4"/>
  <c r="AM59" i="4"/>
  <c r="AL59" i="4"/>
  <c r="AK59" i="4"/>
  <c r="AJ59" i="4"/>
  <c r="AR58" i="4"/>
  <c r="AQ58" i="4"/>
  <c r="AP58" i="4"/>
  <c r="AO58" i="4"/>
  <c r="AN58" i="4"/>
  <c r="AM58" i="4"/>
  <c r="AL58" i="4"/>
  <c r="AK58" i="4"/>
  <c r="AJ58" i="4"/>
  <c r="AR57" i="4"/>
  <c r="AQ57" i="4"/>
  <c r="AP57" i="4"/>
  <c r="AO57" i="4"/>
  <c r="AN57" i="4"/>
  <c r="AM57" i="4"/>
  <c r="AL57" i="4"/>
  <c r="AK57" i="4"/>
  <c r="AJ57" i="4"/>
  <c r="AR56" i="4"/>
  <c r="AQ56" i="4"/>
  <c r="AP56" i="4"/>
  <c r="AO56" i="4"/>
  <c r="AN56" i="4"/>
  <c r="AM56" i="4"/>
  <c r="AL56" i="4"/>
  <c r="AK56" i="4"/>
  <c r="AJ56" i="4"/>
  <c r="AR55" i="4"/>
  <c r="AQ55" i="4"/>
  <c r="AP55" i="4"/>
  <c r="AO55" i="4"/>
  <c r="AN55" i="4"/>
  <c r="AM55" i="4"/>
  <c r="AL55" i="4"/>
  <c r="AK55" i="4"/>
  <c r="AJ55" i="4"/>
  <c r="AR54" i="4"/>
  <c r="AQ54" i="4"/>
  <c r="AP54" i="4"/>
  <c r="AO54" i="4"/>
  <c r="AN54" i="4"/>
  <c r="AM54" i="4"/>
  <c r="AL54" i="4"/>
  <c r="AK54" i="4"/>
  <c r="AJ54" i="4"/>
  <c r="AR53" i="4"/>
  <c r="AQ53" i="4"/>
  <c r="AP53" i="4"/>
  <c r="AO53" i="4"/>
  <c r="AN53" i="4"/>
  <c r="AM53" i="4"/>
  <c r="AL53" i="4"/>
  <c r="AK53" i="4"/>
  <c r="AJ53" i="4"/>
  <c r="AR52" i="4"/>
  <c r="AQ52" i="4"/>
  <c r="AP52" i="4"/>
  <c r="AO52" i="4"/>
  <c r="AN52" i="4"/>
  <c r="AM52" i="4"/>
  <c r="AL52" i="4"/>
  <c r="AK52" i="4"/>
  <c r="AJ52" i="4"/>
  <c r="AR51" i="4"/>
  <c r="AQ51" i="4"/>
  <c r="AP51" i="4"/>
  <c r="AO51" i="4"/>
  <c r="AN51" i="4"/>
  <c r="AM51" i="4"/>
  <c r="AL51" i="4"/>
  <c r="AK51" i="4"/>
  <c r="AJ51" i="4"/>
  <c r="AR50" i="4"/>
  <c r="AQ50" i="4"/>
  <c r="AP50" i="4"/>
  <c r="AO50" i="4"/>
  <c r="AN50" i="4"/>
  <c r="AM50" i="4"/>
  <c r="AL50" i="4"/>
  <c r="AK50" i="4"/>
  <c r="AJ50" i="4"/>
  <c r="AR49" i="4"/>
  <c r="AQ49" i="4"/>
  <c r="AP49" i="4"/>
  <c r="AO49" i="4"/>
  <c r="AN49" i="4"/>
  <c r="AM49" i="4"/>
  <c r="AL49" i="4"/>
  <c r="AK49" i="4"/>
  <c r="AJ49" i="4"/>
  <c r="AR48" i="4"/>
  <c r="AQ48" i="4"/>
  <c r="AP48" i="4"/>
  <c r="AO48" i="4"/>
  <c r="AN48" i="4"/>
  <c r="AM48" i="4"/>
  <c r="AL48" i="4"/>
  <c r="AK48" i="4"/>
  <c r="AJ48" i="4"/>
  <c r="AR47" i="4"/>
  <c r="AQ47" i="4"/>
  <c r="AP47" i="4"/>
  <c r="AO47" i="4"/>
  <c r="AN47" i="4"/>
  <c r="AM47" i="4"/>
  <c r="AL47" i="4"/>
  <c r="AK47" i="4"/>
  <c r="AJ47" i="4"/>
  <c r="AR46" i="4"/>
  <c r="AQ46" i="4"/>
  <c r="AP46" i="4"/>
  <c r="AO46" i="4"/>
  <c r="AN46" i="4"/>
  <c r="AM46" i="4"/>
  <c r="AL46" i="4"/>
  <c r="AK46" i="4"/>
  <c r="AJ46" i="4"/>
  <c r="AR45" i="4"/>
  <c r="AQ45" i="4"/>
  <c r="AP45" i="4"/>
  <c r="AO45" i="4"/>
  <c r="AN45" i="4"/>
  <c r="AM45" i="4"/>
  <c r="AL45" i="4"/>
  <c r="AK45" i="4"/>
  <c r="AJ45" i="4"/>
  <c r="AR44" i="4"/>
  <c r="AQ44" i="4"/>
  <c r="AP44" i="4"/>
  <c r="AO44" i="4"/>
  <c r="AN44" i="4"/>
  <c r="AM44" i="4"/>
  <c r="AL44" i="4"/>
  <c r="AK44" i="4"/>
  <c r="AJ44" i="4"/>
  <c r="AR43" i="4"/>
  <c r="AQ43" i="4"/>
  <c r="AP43" i="4"/>
  <c r="AO43" i="4"/>
  <c r="AN43" i="4"/>
  <c r="AM43" i="4"/>
  <c r="AL43" i="4"/>
  <c r="AK43" i="4"/>
  <c r="AJ43" i="4"/>
  <c r="AR42" i="4"/>
  <c r="AQ42" i="4"/>
  <c r="AP42" i="4"/>
  <c r="AO42" i="4"/>
  <c r="AN42" i="4"/>
  <c r="AM42" i="4"/>
  <c r="AL42" i="4"/>
  <c r="AK42" i="4"/>
  <c r="AJ42" i="4"/>
  <c r="AR41" i="4"/>
  <c r="AQ41" i="4"/>
  <c r="AP41" i="4"/>
  <c r="AO41" i="4"/>
  <c r="AN41" i="4"/>
  <c r="AM41" i="4"/>
  <c r="AL41" i="4"/>
  <c r="AK41" i="4"/>
  <c r="AJ41" i="4"/>
  <c r="AR40" i="4"/>
  <c r="AQ40" i="4"/>
  <c r="AP40" i="4"/>
  <c r="AO40" i="4"/>
  <c r="AN40" i="4"/>
  <c r="AM40" i="4"/>
  <c r="AL40" i="4"/>
  <c r="AK40" i="4"/>
  <c r="AJ40" i="4"/>
  <c r="AR39" i="4"/>
  <c r="AQ39" i="4"/>
  <c r="AP39" i="4"/>
  <c r="AO39" i="4"/>
  <c r="AN39" i="4"/>
  <c r="AM39" i="4"/>
  <c r="AL39" i="4"/>
  <c r="AK39" i="4"/>
  <c r="AJ39" i="4"/>
  <c r="AR38" i="4"/>
  <c r="AQ38" i="4"/>
  <c r="AP38" i="4"/>
  <c r="AO38" i="4"/>
  <c r="AN38" i="4"/>
  <c r="AM38" i="4"/>
  <c r="AL38" i="4"/>
  <c r="AK38" i="4"/>
  <c r="AJ38" i="4"/>
  <c r="AR37" i="4"/>
  <c r="AQ37" i="4"/>
  <c r="AP37" i="4"/>
  <c r="AO37" i="4"/>
  <c r="AN37" i="4"/>
  <c r="AM37" i="4"/>
  <c r="AL37" i="4"/>
  <c r="AK37" i="4"/>
  <c r="AJ37" i="4"/>
  <c r="AR36" i="4"/>
  <c r="AQ36" i="4"/>
  <c r="AP36" i="4"/>
  <c r="AO36" i="4"/>
  <c r="AN36" i="4"/>
  <c r="AM36" i="4"/>
  <c r="AL36" i="4"/>
  <c r="AK36" i="4"/>
  <c r="AJ36" i="4"/>
  <c r="AR35" i="4"/>
  <c r="AQ35" i="4"/>
  <c r="AP35" i="4"/>
  <c r="AO35" i="4"/>
  <c r="AN35" i="4"/>
  <c r="AM35" i="4"/>
  <c r="AL35" i="4"/>
  <c r="AK35" i="4"/>
  <c r="AJ35" i="4"/>
  <c r="AR34" i="4"/>
  <c r="AQ34" i="4"/>
  <c r="AP34" i="4"/>
  <c r="AO34" i="4"/>
  <c r="AN34" i="4"/>
  <c r="AM34" i="4"/>
  <c r="AL34" i="4"/>
  <c r="AK34" i="4"/>
  <c r="AJ34" i="4"/>
  <c r="AR33" i="4"/>
  <c r="AQ33" i="4"/>
  <c r="AP33" i="4"/>
  <c r="AO33" i="4"/>
  <c r="AN33" i="4"/>
  <c r="AM33" i="4"/>
  <c r="AL33" i="4"/>
  <c r="AK33" i="4"/>
  <c r="AJ33" i="4"/>
  <c r="AR32" i="4"/>
  <c r="AQ32" i="4"/>
  <c r="AP32" i="4"/>
  <c r="AO32" i="4"/>
  <c r="AN32" i="4"/>
  <c r="AM32" i="4"/>
  <c r="AL32" i="4"/>
  <c r="AK32" i="4"/>
  <c r="AJ32" i="4"/>
  <c r="AR31" i="4"/>
  <c r="AQ31" i="4"/>
  <c r="AP31" i="4"/>
  <c r="AO31" i="4"/>
  <c r="AN31" i="4"/>
  <c r="AM31" i="4"/>
  <c r="AL31" i="4"/>
  <c r="AK31" i="4"/>
  <c r="AJ31" i="4"/>
  <c r="AR30" i="4"/>
  <c r="AQ30" i="4"/>
  <c r="AP30" i="4"/>
  <c r="AO30" i="4"/>
  <c r="AN30" i="4"/>
  <c r="AM30" i="4"/>
  <c r="AL30" i="4"/>
  <c r="AK30" i="4"/>
  <c r="AJ30" i="4"/>
  <c r="AR29" i="4"/>
  <c r="AQ29" i="4"/>
  <c r="AP29" i="4"/>
  <c r="AO29" i="4"/>
  <c r="AN29" i="4"/>
  <c r="AM29" i="4"/>
  <c r="AL29" i="4"/>
  <c r="AK29" i="4"/>
  <c r="AJ29" i="4"/>
  <c r="AR28" i="4"/>
  <c r="AQ28" i="4"/>
  <c r="AP28" i="4"/>
  <c r="AO28" i="4"/>
  <c r="AN28" i="4"/>
  <c r="AM28" i="4"/>
  <c r="AL28" i="4"/>
  <c r="AK28" i="4"/>
  <c r="AJ28" i="4"/>
  <c r="AR27" i="4"/>
  <c r="AQ27" i="4"/>
  <c r="AP27" i="4"/>
  <c r="AO27" i="4"/>
  <c r="AN27" i="4"/>
  <c r="AM27" i="4"/>
  <c r="AL27" i="4"/>
  <c r="AK27" i="4"/>
  <c r="AJ27" i="4"/>
  <c r="AR26" i="4"/>
  <c r="AQ26" i="4"/>
  <c r="AP26" i="4"/>
  <c r="AO26" i="4"/>
  <c r="AN26" i="4"/>
  <c r="AM26" i="4"/>
  <c r="AL26" i="4"/>
  <c r="AK26" i="4"/>
  <c r="AJ26" i="4"/>
  <c r="AR25" i="4"/>
  <c r="AQ25" i="4"/>
  <c r="AP25" i="4"/>
  <c r="AO25" i="4"/>
  <c r="AN25" i="4"/>
  <c r="AM25" i="4"/>
  <c r="AL25" i="4"/>
  <c r="AK25" i="4"/>
  <c r="AJ25" i="4"/>
  <c r="AR24" i="4"/>
  <c r="AQ24" i="4"/>
  <c r="AP24" i="4"/>
  <c r="AO24" i="4"/>
  <c r="AN24" i="4"/>
  <c r="AM24" i="4"/>
  <c r="AL24" i="4"/>
  <c r="AK24" i="4"/>
  <c r="AJ24" i="4"/>
  <c r="AR23" i="4"/>
  <c r="AQ23" i="4"/>
  <c r="AP23" i="4"/>
  <c r="AO23" i="4"/>
  <c r="AN23" i="4"/>
  <c r="AM23" i="4"/>
  <c r="AL23" i="4"/>
  <c r="AK23" i="4"/>
  <c r="AJ23" i="4"/>
  <c r="AR22" i="4"/>
  <c r="AQ22" i="4"/>
  <c r="AP22" i="4"/>
  <c r="AO22" i="4"/>
  <c r="AN22" i="4"/>
  <c r="AM22" i="4"/>
  <c r="AL22" i="4"/>
  <c r="AK22" i="4"/>
  <c r="AJ22" i="4"/>
  <c r="AR21" i="4"/>
  <c r="AQ21" i="4"/>
  <c r="AP21" i="4"/>
  <c r="AO21" i="4"/>
  <c r="AN21" i="4"/>
  <c r="AM21" i="4"/>
  <c r="AL21" i="4"/>
  <c r="AK21" i="4"/>
  <c r="AJ21" i="4"/>
  <c r="AR20" i="4"/>
  <c r="AQ20" i="4"/>
  <c r="AP20" i="4"/>
  <c r="AO20" i="4"/>
  <c r="AN20" i="4"/>
  <c r="AM20" i="4"/>
  <c r="AL20" i="4"/>
  <c r="AK20" i="4"/>
  <c r="AJ20" i="4"/>
  <c r="AR19" i="4"/>
  <c r="AQ19" i="4"/>
  <c r="AP19" i="4"/>
  <c r="AO19" i="4"/>
  <c r="AN19" i="4"/>
  <c r="AM19" i="4"/>
  <c r="AL19" i="4"/>
  <c r="AK19" i="4"/>
  <c r="AJ19" i="4"/>
  <c r="AR18" i="4"/>
  <c r="AQ18" i="4"/>
  <c r="AP18" i="4"/>
  <c r="AO18" i="4"/>
  <c r="AN18" i="4"/>
  <c r="AM18" i="4"/>
  <c r="AL18" i="4"/>
  <c r="AK18" i="4"/>
  <c r="AJ18" i="4"/>
  <c r="AR17" i="4"/>
  <c r="AQ17" i="4"/>
  <c r="AP17" i="4"/>
  <c r="AO17" i="4"/>
  <c r="AN17" i="4"/>
  <c r="AM17" i="4"/>
  <c r="AL17" i="4"/>
  <c r="AK17" i="4"/>
  <c r="AJ17" i="4"/>
  <c r="AR16" i="4"/>
  <c r="AQ16" i="4"/>
  <c r="AP16" i="4"/>
  <c r="AO16" i="4"/>
  <c r="AN16" i="4"/>
  <c r="AM16" i="4"/>
  <c r="AL16" i="4"/>
  <c r="AK16" i="4"/>
  <c r="AJ16" i="4"/>
  <c r="AR15" i="4"/>
  <c r="AQ15" i="4"/>
  <c r="AP15" i="4"/>
  <c r="AO15" i="4"/>
  <c r="AN15" i="4"/>
  <c r="AM15" i="4"/>
  <c r="AL15" i="4"/>
  <c r="AK15" i="4"/>
  <c r="AJ15" i="4"/>
  <c r="AR14" i="4"/>
  <c r="AQ14" i="4"/>
  <c r="AP14" i="4"/>
  <c r="AO14" i="4"/>
  <c r="AN14" i="4"/>
  <c r="AM14" i="4"/>
  <c r="AL14" i="4"/>
  <c r="AK14" i="4"/>
  <c r="AJ14" i="4"/>
  <c r="AR13" i="4"/>
  <c r="AQ13" i="4"/>
  <c r="AP13" i="4"/>
  <c r="AO13" i="4"/>
  <c r="AN13" i="4"/>
  <c r="AM13" i="4"/>
  <c r="AL13" i="4"/>
  <c r="AK13" i="4"/>
  <c r="AJ13" i="4"/>
  <c r="AR12" i="4"/>
  <c r="AQ12" i="4"/>
  <c r="AP12" i="4"/>
  <c r="AO12" i="4"/>
  <c r="AN12" i="4"/>
  <c r="AM12" i="4"/>
  <c r="AL12" i="4"/>
  <c r="AK12" i="4"/>
  <c r="AJ12" i="4"/>
  <c r="AR11" i="4"/>
  <c r="AQ11" i="4"/>
  <c r="AP11" i="4"/>
  <c r="AO11" i="4"/>
  <c r="AN11" i="4"/>
  <c r="AM11" i="4"/>
  <c r="AL11" i="4"/>
  <c r="AK11" i="4"/>
  <c r="AJ11" i="4"/>
  <c r="AR10" i="4"/>
  <c r="AQ10" i="4"/>
  <c r="AP10" i="4"/>
  <c r="AO10" i="4"/>
  <c r="AN10" i="4"/>
  <c r="AM10" i="4"/>
  <c r="AL10" i="4"/>
  <c r="AK10" i="4"/>
  <c r="AJ10" i="4"/>
  <c r="AR9" i="4"/>
  <c r="AQ9" i="4"/>
  <c r="AP9" i="4"/>
  <c r="AO9" i="4"/>
  <c r="AN9" i="4"/>
  <c r="AM9" i="4"/>
  <c r="AL9" i="4"/>
  <c r="AK9" i="4"/>
  <c r="AJ9" i="4"/>
  <c r="AR8" i="4"/>
  <c r="AQ8" i="4"/>
  <c r="AP8" i="4"/>
  <c r="AO8" i="4"/>
  <c r="AN8" i="4"/>
  <c r="AM8" i="4"/>
  <c r="AL8" i="4"/>
  <c r="AK8" i="4"/>
  <c r="AJ8" i="4"/>
  <c r="AR7" i="4"/>
  <c r="AQ7" i="4"/>
  <c r="AP7" i="4"/>
  <c r="AO7" i="4"/>
  <c r="AN7" i="4"/>
  <c r="AM7" i="4"/>
  <c r="AL7" i="4"/>
  <c r="AK7" i="4"/>
  <c r="AJ7" i="4"/>
  <c r="AR6" i="4"/>
  <c r="AQ6" i="4"/>
  <c r="AP6" i="4"/>
  <c r="AO6" i="4"/>
  <c r="AN6" i="4"/>
  <c r="AM6" i="4"/>
  <c r="AL6" i="4"/>
  <c r="AK6" i="4"/>
  <c r="AJ6" i="4"/>
  <c r="AR5" i="4"/>
  <c r="AQ5" i="4"/>
  <c r="AP5" i="4"/>
  <c r="AO5" i="4"/>
  <c r="AN5" i="4"/>
  <c r="AM5" i="4"/>
  <c r="AL5" i="4"/>
  <c r="AK5" i="4"/>
  <c r="AJ5" i="4"/>
  <c r="AR4" i="4"/>
  <c r="AQ4" i="4"/>
  <c r="BC2" i="4" s="1"/>
  <c r="AP4" i="4"/>
  <c r="AO4" i="4"/>
  <c r="BA2" i="4" s="1"/>
  <c r="AN4" i="4"/>
  <c r="AM4" i="4"/>
  <c r="AL4" i="4"/>
  <c r="AK4" i="4"/>
  <c r="AJ4" i="4"/>
  <c r="AR3" i="4"/>
  <c r="AQ3" i="4"/>
  <c r="AP3" i="4"/>
  <c r="AO3" i="4"/>
  <c r="AN3" i="4"/>
  <c r="AM3" i="4"/>
  <c r="AL3" i="4"/>
  <c r="AK3" i="4"/>
  <c r="AJ3" i="4"/>
  <c r="AW2" i="4"/>
  <c r="AU2" i="4"/>
  <c r="AT2" i="4"/>
  <c r="AR2" i="4"/>
  <c r="BD2" i="4" s="1"/>
  <c r="AQ2" i="4"/>
  <c r="AP2" i="4"/>
  <c r="BB2" i="4" s="1"/>
  <c r="AO2" i="4"/>
  <c r="AN2" i="4"/>
  <c r="AZ2" i="4" s="1"/>
  <c r="AM2" i="4"/>
  <c r="AY2" i="4" s="1"/>
  <c r="AL2" i="4"/>
  <c r="AX2" i="4" s="1"/>
  <c r="AK2" i="4"/>
  <c r="AJ2" i="4"/>
  <c r="AV2" i="4" s="1"/>
  <c r="AF70" i="3"/>
  <c r="AE70" i="3"/>
  <c r="AD70" i="3"/>
  <c r="AC70" i="3"/>
  <c r="AB70" i="3"/>
  <c r="AA70" i="3"/>
  <c r="Z70" i="3"/>
  <c r="Y70" i="3"/>
  <c r="X70" i="3"/>
  <c r="W70" i="3"/>
  <c r="V70" i="3"/>
  <c r="U70" i="3"/>
  <c r="T70" i="3"/>
  <c r="S70" i="3"/>
  <c r="R70" i="3"/>
  <c r="Q70" i="3"/>
  <c r="P70" i="3"/>
  <c r="O70" i="3"/>
  <c r="N70" i="3"/>
  <c r="M70" i="3"/>
  <c r="L70" i="3"/>
  <c r="K70" i="3"/>
  <c r="J70" i="3"/>
  <c r="I70" i="3"/>
  <c r="H70" i="3"/>
  <c r="G70" i="3"/>
  <c r="E70" i="3"/>
  <c r="D70" i="3"/>
  <c r="AR69" i="3"/>
  <c r="AQ69" i="3"/>
  <c r="AP69" i="3"/>
  <c r="AO69" i="3"/>
  <c r="AN69" i="3"/>
  <c r="AM69" i="3"/>
  <c r="AL69" i="3"/>
  <c r="AK69" i="3"/>
  <c r="AJ69" i="3"/>
  <c r="AR68" i="3"/>
  <c r="AQ68" i="3"/>
  <c r="AP68" i="3"/>
  <c r="AO68" i="3"/>
  <c r="AN68" i="3"/>
  <c r="AM68" i="3"/>
  <c r="AL68" i="3"/>
  <c r="AK68" i="3"/>
  <c r="AJ68" i="3"/>
  <c r="AR67" i="3"/>
  <c r="AQ67" i="3"/>
  <c r="AP67" i="3"/>
  <c r="AO67" i="3"/>
  <c r="AN67" i="3"/>
  <c r="AM67" i="3"/>
  <c r="AL67" i="3"/>
  <c r="AK67" i="3"/>
  <c r="AJ67" i="3"/>
  <c r="AR66" i="3"/>
  <c r="AQ66" i="3"/>
  <c r="AP66" i="3"/>
  <c r="AO66" i="3"/>
  <c r="AN66" i="3"/>
  <c r="AM66" i="3"/>
  <c r="AL66" i="3"/>
  <c r="AK66" i="3"/>
  <c r="AJ66" i="3"/>
  <c r="AR65" i="3"/>
  <c r="AQ65" i="3"/>
  <c r="AP65" i="3"/>
  <c r="AO65" i="3"/>
  <c r="AN65" i="3"/>
  <c r="AM65" i="3"/>
  <c r="AL65" i="3"/>
  <c r="AK65" i="3"/>
  <c r="AJ65" i="3"/>
  <c r="AR64" i="3"/>
  <c r="AQ64" i="3"/>
  <c r="AP64" i="3"/>
  <c r="AO64" i="3"/>
  <c r="AN64" i="3"/>
  <c r="AM64" i="3"/>
  <c r="AL64" i="3"/>
  <c r="AK64" i="3"/>
  <c r="AJ64" i="3"/>
  <c r="AR63" i="3"/>
  <c r="AQ63" i="3"/>
  <c r="AP63" i="3"/>
  <c r="AO63" i="3"/>
  <c r="AN63" i="3"/>
  <c r="AM63" i="3"/>
  <c r="AL63" i="3"/>
  <c r="AK63" i="3"/>
  <c r="AJ63" i="3"/>
  <c r="AR62" i="3"/>
  <c r="AQ62" i="3"/>
  <c r="AP62" i="3"/>
  <c r="AO62" i="3"/>
  <c r="AN62" i="3"/>
  <c r="AM62" i="3"/>
  <c r="AL62" i="3"/>
  <c r="AK62" i="3"/>
  <c r="AJ62" i="3"/>
  <c r="AR61" i="3"/>
  <c r="AQ61" i="3"/>
  <c r="AP61" i="3"/>
  <c r="AO61" i="3"/>
  <c r="AN61" i="3"/>
  <c r="AM61" i="3"/>
  <c r="AL61" i="3"/>
  <c r="AK61" i="3"/>
  <c r="AJ61" i="3"/>
  <c r="AR60" i="3"/>
  <c r="AQ60" i="3"/>
  <c r="AP60" i="3"/>
  <c r="AO60" i="3"/>
  <c r="AN60" i="3"/>
  <c r="AM60" i="3"/>
  <c r="AL60" i="3"/>
  <c r="AK60" i="3"/>
  <c r="AJ60" i="3"/>
  <c r="AR59" i="3"/>
  <c r="AQ59" i="3"/>
  <c r="AP59" i="3"/>
  <c r="AO59" i="3"/>
  <c r="AN59" i="3"/>
  <c r="AM59" i="3"/>
  <c r="AL59" i="3"/>
  <c r="AK59" i="3"/>
  <c r="AJ59" i="3"/>
  <c r="AR58" i="3"/>
  <c r="AQ58" i="3"/>
  <c r="AP58" i="3"/>
  <c r="AO58" i="3"/>
  <c r="AN58" i="3"/>
  <c r="AM58" i="3"/>
  <c r="AL58" i="3"/>
  <c r="AK58" i="3"/>
  <c r="AJ58" i="3"/>
  <c r="AR57" i="3"/>
  <c r="AQ57" i="3"/>
  <c r="AP57" i="3"/>
  <c r="AO57" i="3"/>
  <c r="AN57" i="3"/>
  <c r="AM57" i="3"/>
  <c r="AL57" i="3"/>
  <c r="AK57" i="3"/>
  <c r="AJ57" i="3"/>
  <c r="AR56" i="3"/>
  <c r="AQ56" i="3"/>
  <c r="AP56" i="3"/>
  <c r="AO56" i="3"/>
  <c r="AN56" i="3"/>
  <c r="AM56" i="3"/>
  <c r="AL56" i="3"/>
  <c r="AK56" i="3"/>
  <c r="AJ56" i="3"/>
  <c r="AR55" i="3"/>
  <c r="AQ55" i="3"/>
  <c r="AP55" i="3"/>
  <c r="AO55" i="3"/>
  <c r="AN55" i="3"/>
  <c r="AM55" i="3"/>
  <c r="AL55" i="3"/>
  <c r="AK55" i="3"/>
  <c r="AJ55" i="3"/>
  <c r="AR54" i="3"/>
  <c r="AQ54" i="3"/>
  <c r="AP54" i="3"/>
  <c r="AO54" i="3"/>
  <c r="AN54" i="3"/>
  <c r="AM54" i="3"/>
  <c r="AL54" i="3"/>
  <c r="AK54" i="3"/>
  <c r="AJ54" i="3"/>
  <c r="AR53" i="3"/>
  <c r="AQ53" i="3"/>
  <c r="AP53" i="3"/>
  <c r="AO53" i="3"/>
  <c r="AN53" i="3"/>
  <c r="AM53" i="3"/>
  <c r="AL53" i="3"/>
  <c r="AK53" i="3"/>
  <c r="AJ53" i="3"/>
  <c r="AR52" i="3"/>
  <c r="AQ52" i="3"/>
  <c r="AP52" i="3"/>
  <c r="AO52" i="3"/>
  <c r="AN52" i="3"/>
  <c r="AM52" i="3"/>
  <c r="AL52" i="3"/>
  <c r="AK52" i="3"/>
  <c r="AJ52" i="3"/>
  <c r="AR51" i="3"/>
  <c r="AQ51" i="3"/>
  <c r="AP51" i="3"/>
  <c r="AO51" i="3"/>
  <c r="AN51" i="3"/>
  <c r="AM51" i="3"/>
  <c r="AL51" i="3"/>
  <c r="AK51" i="3"/>
  <c r="AJ51" i="3"/>
  <c r="AR50" i="3"/>
  <c r="AQ50" i="3"/>
  <c r="AP50" i="3"/>
  <c r="AO50" i="3"/>
  <c r="AN50" i="3"/>
  <c r="AM50" i="3"/>
  <c r="AL50" i="3"/>
  <c r="AK50" i="3"/>
  <c r="AJ50" i="3"/>
  <c r="AR49" i="3"/>
  <c r="AQ49" i="3"/>
  <c r="AP49" i="3"/>
  <c r="AO49" i="3"/>
  <c r="AN49" i="3"/>
  <c r="AM49" i="3"/>
  <c r="AL49" i="3"/>
  <c r="AK49" i="3"/>
  <c r="AJ49" i="3"/>
  <c r="AR48" i="3"/>
  <c r="AQ48" i="3"/>
  <c r="AP48" i="3"/>
  <c r="AO48" i="3"/>
  <c r="AN48" i="3"/>
  <c r="AM48" i="3"/>
  <c r="AL48" i="3"/>
  <c r="AK48" i="3"/>
  <c r="AJ48" i="3"/>
  <c r="AR47" i="3"/>
  <c r="AQ47" i="3"/>
  <c r="AP47" i="3"/>
  <c r="AO47" i="3"/>
  <c r="AN47" i="3"/>
  <c r="AM47" i="3"/>
  <c r="AL47" i="3"/>
  <c r="AK47" i="3"/>
  <c r="AJ47" i="3"/>
  <c r="AR46" i="3"/>
  <c r="AQ46" i="3"/>
  <c r="AP46" i="3"/>
  <c r="AO46" i="3"/>
  <c r="AN46" i="3"/>
  <c r="AM46" i="3"/>
  <c r="AL46" i="3"/>
  <c r="AK46" i="3"/>
  <c r="AJ46" i="3"/>
  <c r="AR45" i="3"/>
  <c r="AQ45" i="3"/>
  <c r="AP45" i="3"/>
  <c r="AO45" i="3"/>
  <c r="AN45" i="3"/>
  <c r="AM45" i="3"/>
  <c r="AL45" i="3"/>
  <c r="AK45" i="3"/>
  <c r="AJ45" i="3"/>
  <c r="AR44" i="3"/>
  <c r="AQ44" i="3"/>
  <c r="AP44" i="3"/>
  <c r="AO44" i="3"/>
  <c r="AN44" i="3"/>
  <c r="AM44" i="3"/>
  <c r="AL44" i="3"/>
  <c r="AK44" i="3"/>
  <c r="AJ44" i="3"/>
  <c r="AR43" i="3"/>
  <c r="AQ43" i="3"/>
  <c r="AP43" i="3"/>
  <c r="AO43" i="3"/>
  <c r="AN43" i="3"/>
  <c r="AM43" i="3"/>
  <c r="AL43" i="3"/>
  <c r="AK43" i="3"/>
  <c r="AJ43" i="3"/>
  <c r="AR42" i="3"/>
  <c r="AQ42" i="3"/>
  <c r="AP42" i="3"/>
  <c r="AO42" i="3"/>
  <c r="AN42" i="3"/>
  <c r="AM42" i="3"/>
  <c r="AL42" i="3"/>
  <c r="AK42" i="3"/>
  <c r="AJ42" i="3"/>
  <c r="AR41" i="3"/>
  <c r="AQ41" i="3"/>
  <c r="AP41" i="3"/>
  <c r="AO41" i="3"/>
  <c r="AN41" i="3"/>
  <c r="AM41" i="3"/>
  <c r="AL41" i="3"/>
  <c r="AK41" i="3"/>
  <c r="AJ41" i="3"/>
  <c r="AR40" i="3"/>
  <c r="AQ40" i="3"/>
  <c r="AP40" i="3"/>
  <c r="AO40" i="3"/>
  <c r="AN40" i="3"/>
  <c r="AM40" i="3"/>
  <c r="AL40" i="3"/>
  <c r="AK40" i="3"/>
  <c r="AJ40" i="3"/>
  <c r="AR39" i="3"/>
  <c r="AQ39" i="3"/>
  <c r="AP39" i="3"/>
  <c r="AO39" i="3"/>
  <c r="AN39" i="3"/>
  <c r="AM39" i="3"/>
  <c r="AL39" i="3"/>
  <c r="AK39" i="3"/>
  <c r="AJ39" i="3"/>
  <c r="AR38" i="3"/>
  <c r="AQ38" i="3"/>
  <c r="AP38" i="3"/>
  <c r="AO38" i="3"/>
  <c r="AN38" i="3"/>
  <c r="AM38" i="3"/>
  <c r="AL38" i="3"/>
  <c r="AK38" i="3"/>
  <c r="AJ38" i="3"/>
  <c r="AR37" i="3"/>
  <c r="AQ37" i="3"/>
  <c r="AP37" i="3"/>
  <c r="AO37" i="3"/>
  <c r="AN37" i="3"/>
  <c r="AM37" i="3"/>
  <c r="AL37" i="3"/>
  <c r="AK37" i="3"/>
  <c r="AJ37" i="3"/>
  <c r="AR36" i="3"/>
  <c r="AQ36" i="3"/>
  <c r="AP36" i="3"/>
  <c r="AO36" i="3"/>
  <c r="AN36" i="3"/>
  <c r="AM36" i="3"/>
  <c r="AL36" i="3"/>
  <c r="AK36" i="3"/>
  <c r="AJ36" i="3"/>
  <c r="AR35" i="3"/>
  <c r="AQ35" i="3"/>
  <c r="AP35" i="3"/>
  <c r="AO35" i="3"/>
  <c r="AN35" i="3"/>
  <c r="AM35" i="3"/>
  <c r="AL35" i="3"/>
  <c r="AK35" i="3"/>
  <c r="AJ35" i="3"/>
  <c r="AR34" i="3"/>
  <c r="AQ34" i="3"/>
  <c r="AP34" i="3"/>
  <c r="AO34" i="3"/>
  <c r="AN34" i="3"/>
  <c r="AM34" i="3"/>
  <c r="AL34" i="3"/>
  <c r="AK34" i="3"/>
  <c r="AJ34" i="3"/>
  <c r="AR33" i="3"/>
  <c r="AQ33" i="3"/>
  <c r="AP33" i="3"/>
  <c r="AO33" i="3"/>
  <c r="AN33" i="3"/>
  <c r="AM33" i="3"/>
  <c r="AL33" i="3"/>
  <c r="AK33" i="3"/>
  <c r="AJ33" i="3"/>
  <c r="AR32" i="3"/>
  <c r="AQ32" i="3"/>
  <c r="AP32" i="3"/>
  <c r="AO32" i="3"/>
  <c r="AN32" i="3"/>
  <c r="AM32" i="3"/>
  <c r="AL32" i="3"/>
  <c r="AK32" i="3"/>
  <c r="AJ32" i="3"/>
  <c r="AR31" i="3"/>
  <c r="AQ31" i="3"/>
  <c r="AP31" i="3"/>
  <c r="AO31" i="3"/>
  <c r="AN31" i="3"/>
  <c r="AM31" i="3"/>
  <c r="AL31" i="3"/>
  <c r="AK31" i="3"/>
  <c r="AJ31" i="3"/>
  <c r="AR30" i="3"/>
  <c r="AQ30" i="3"/>
  <c r="AP30" i="3"/>
  <c r="AO30" i="3"/>
  <c r="AN30" i="3"/>
  <c r="AM30" i="3"/>
  <c r="AL30" i="3"/>
  <c r="AK30" i="3"/>
  <c r="AJ30" i="3"/>
  <c r="AR29" i="3"/>
  <c r="AQ29" i="3"/>
  <c r="AP29" i="3"/>
  <c r="AO29" i="3"/>
  <c r="AN29" i="3"/>
  <c r="AM29" i="3"/>
  <c r="AL29" i="3"/>
  <c r="AK29" i="3"/>
  <c r="AJ29" i="3"/>
  <c r="AR28" i="3"/>
  <c r="AQ28" i="3"/>
  <c r="AP28" i="3"/>
  <c r="AO28" i="3"/>
  <c r="AN28" i="3"/>
  <c r="AM28" i="3"/>
  <c r="AL28" i="3"/>
  <c r="AK28" i="3"/>
  <c r="AJ28" i="3"/>
  <c r="AR27" i="3"/>
  <c r="AQ27" i="3"/>
  <c r="AP27" i="3"/>
  <c r="AO27" i="3"/>
  <c r="AN27" i="3"/>
  <c r="AM27" i="3"/>
  <c r="AL27" i="3"/>
  <c r="AK27" i="3"/>
  <c r="AJ27" i="3"/>
  <c r="AR26" i="3"/>
  <c r="AQ26" i="3"/>
  <c r="AP26" i="3"/>
  <c r="AO26" i="3"/>
  <c r="AN26" i="3"/>
  <c r="AM26" i="3"/>
  <c r="AL26" i="3"/>
  <c r="AK26" i="3"/>
  <c r="AJ26" i="3"/>
  <c r="AR25" i="3"/>
  <c r="AQ25" i="3"/>
  <c r="AP25" i="3"/>
  <c r="AO25" i="3"/>
  <c r="AN25" i="3"/>
  <c r="AM25" i="3"/>
  <c r="AL25" i="3"/>
  <c r="AK25" i="3"/>
  <c r="AJ25" i="3"/>
  <c r="AR24" i="3"/>
  <c r="AQ24" i="3"/>
  <c r="AP24" i="3"/>
  <c r="AO24" i="3"/>
  <c r="AN24" i="3"/>
  <c r="AM24" i="3"/>
  <c r="AL24" i="3"/>
  <c r="AK24" i="3"/>
  <c r="AJ24" i="3"/>
  <c r="AR23" i="3"/>
  <c r="AQ23" i="3"/>
  <c r="AP23" i="3"/>
  <c r="AO23" i="3"/>
  <c r="AN23" i="3"/>
  <c r="AM23" i="3"/>
  <c r="AL23" i="3"/>
  <c r="AK23" i="3"/>
  <c r="AJ23" i="3"/>
  <c r="AR22" i="3"/>
  <c r="AQ22" i="3"/>
  <c r="AP22" i="3"/>
  <c r="AO22" i="3"/>
  <c r="AN22" i="3"/>
  <c r="AM22" i="3"/>
  <c r="AL22" i="3"/>
  <c r="AK22" i="3"/>
  <c r="AJ22" i="3"/>
  <c r="AR21" i="3"/>
  <c r="AQ21" i="3"/>
  <c r="AP21" i="3"/>
  <c r="AO21" i="3"/>
  <c r="AN21" i="3"/>
  <c r="AM21" i="3"/>
  <c r="AL21" i="3"/>
  <c r="AK21" i="3"/>
  <c r="AJ21" i="3"/>
  <c r="AR20" i="3"/>
  <c r="AQ20" i="3"/>
  <c r="AP20" i="3"/>
  <c r="AO20" i="3"/>
  <c r="AN20" i="3"/>
  <c r="AM20" i="3"/>
  <c r="AL20" i="3"/>
  <c r="AK20" i="3"/>
  <c r="AJ20" i="3"/>
  <c r="AR19" i="3"/>
  <c r="AQ19" i="3"/>
  <c r="AP19" i="3"/>
  <c r="AO19" i="3"/>
  <c r="AN19" i="3"/>
  <c r="AM19" i="3"/>
  <c r="AL19" i="3"/>
  <c r="AK19" i="3"/>
  <c r="AJ19" i="3"/>
  <c r="AR18" i="3"/>
  <c r="AQ18" i="3"/>
  <c r="AP18" i="3"/>
  <c r="AO18" i="3"/>
  <c r="AN18" i="3"/>
  <c r="AM18" i="3"/>
  <c r="AL18" i="3"/>
  <c r="AK18" i="3"/>
  <c r="AJ18" i="3"/>
  <c r="AR17" i="3"/>
  <c r="AQ17" i="3"/>
  <c r="AP17" i="3"/>
  <c r="AO17" i="3"/>
  <c r="AN17" i="3"/>
  <c r="AM17" i="3"/>
  <c r="AL17" i="3"/>
  <c r="AK17" i="3"/>
  <c r="AJ17" i="3"/>
  <c r="AR16" i="3"/>
  <c r="AQ16" i="3"/>
  <c r="AP16" i="3"/>
  <c r="AO16" i="3"/>
  <c r="AN16" i="3"/>
  <c r="AM16" i="3"/>
  <c r="AL16" i="3"/>
  <c r="AK16" i="3"/>
  <c r="AJ16" i="3"/>
  <c r="AR15" i="3"/>
  <c r="AQ15" i="3"/>
  <c r="AP15" i="3"/>
  <c r="AO15" i="3"/>
  <c r="AN15" i="3"/>
  <c r="AM15" i="3"/>
  <c r="AL15" i="3"/>
  <c r="AK15" i="3"/>
  <c r="AJ15" i="3"/>
  <c r="AR14" i="3"/>
  <c r="AQ14" i="3"/>
  <c r="AP14" i="3"/>
  <c r="AO14" i="3"/>
  <c r="AN14" i="3"/>
  <c r="AM14" i="3"/>
  <c r="AL14" i="3"/>
  <c r="AK14" i="3"/>
  <c r="AJ14" i="3"/>
  <c r="AR13" i="3"/>
  <c r="AQ13" i="3"/>
  <c r="AP13" i="3"/>
  <c r="AO13" i="3"/>
  <c r="AN13" i="3"/>
  <c r="AM13" i="3"/>
  <c r="AL13" i="3"/>
  <c r="AK13" i="3"/>
  <c r="AJ13" i="3"/>
  <c r="AR12" i="3"/>
  <c r="AQ12" i="3"/>
  <c r="AP12" i="3"/>
  <c r="AO12" i="3"/>
  <c r="AN12" i="3"/>
  <c r="AM12" i="3"/>
  <c r="AL12" i="3"/>
  <c r="AK12" i="3"/>
  <c r="AJ12" i="3"/>
  <c r="AR11" i="3"/>
  <c r="AQ11" i="3"/>
  <c r="AP11" i="3"/>
  <c r="AO11" i="3"/>
  <c r="AN11" i="3"/>
  <c r="AM11" i="3"/>
  <c r="AL11" i="3"/>
  <c r="AK11" i="3"/>
  <c r="AJ11" i="3"/>
  <c r="AR10" i="3"/>
  <c r="AQ10" i="3"/>
  <c r="AP10" i="3"/>
  <c r="AO10" i="3"/>
  <c r="AN10" i="3"/>
  <c r="AM10" i="3"/>
  <c r="AL10" i="3"/>
  <c r="AK10" i="3"/>
  <c r="AJ10" i="3"/>
  <c r="AR9" i="3"/>
  <c r="AQ9" i="3"/>
  <c r="AP9" i="3"/>
  <c r="AO9" i="3"/>
  <c r="AN9" i="3"/>
  <c r="AM9" i="3"/>
  <c r="AL9" i="3"/>
  <c r="AK9" i="3"/>
  <c r="AJ9" i="3"/>
  <c r="AR8" i="3"/>
  <c r="AQ8" i="3"/>
  <c r="AP8" i="3"/>
  <c r="AO8" i="3"/>
  <c r="AN8" i="3"/>
  <c r="AM8" i="3"/>
  <c r="AL8" i="3"/>
  <c r="AK8" i="3"/>
  <c r="AJ8" i="3"/>
  <c r="AR7" i="3"/>
  <c r="AQ7" i="3"/>
  <c r="AP7" i="3"/>
  <c r="AO7" i="3"/>
  <c r="AN7" i="3"/>
  <c r="AM7" i="3"/>
  <c r="AL7" i="3"/>
  <c r="AK7" i="3"/>
  <c r="AJ7" i="3"/>
  <c r="AR6" i="3"/>
  <c r="AQ6" i="3"/>
  <c r="AP6" i="3"/>
  <c r="AO6" i="3"/>
  <c r="AN6" i="3"/>
  <c r="AM6" i="3"/>
  <c r="AL6" i="3"/>
  <c r="AK6" i="3"/>
  <c r="AJ6" i="3"/>
  <c r="AR5" i="3"/>
  <c r="AQ5" i="3"/>
  <c r="AP5" i="3"/>
  <c r="AO5" i="3"/>
  <c r="AN5" i="3"/>
  <c r="AM5" i="3"/>
  <c r="AL5" i="3"/>
  <c r="AK5" i="3"/>
  <c r="AJ5" i="3"/>
  <c r="AR4" i="3"/>
  <c r="BD2" i="3" s="1"/>
  <c r="AQ4" i="3"/>
  <c r="AP4" i="3"/>
  <c r="AO4" i="3"/>
  <c r="AN4" i="3"/>
  <c r="AM4" i="3"/>
  <c r="AL4" i="3"/>
  <c r="AX2" i="3" s="1"/>
  <c r="AK4" i="3"/>
  <c r="AJ4" i="3"/>
  <c r="AV2" i="3" s="1"/>
  <c r="AR3" i="3"/>
  <c r="AQ3" i="3"/>
  <c r="AP3" i="3"/>
  <c r="AO3" i="3"/>
  <c r="AN3" i="3"/>
  <c r="AM3" i="3"/>
  <c r="AL3" i="3"/>
  <c r="AK3" i="3"/>
  <c r="AJ3" i="3"/>
  <c r="AZ2" i="3"/>
  <c r="AU2" i="3"/>
  <c r="AT2" i="3"/>
  <c r="AR2" i="3"/>
  <c r="AQ2" i="3"/>
  <c r="BC2" i="3" s="1"/>
  <c r="AP2" i="3"/>
  <c r="BB2" i="3" s="1"/>
  <c r="AO2" i="3"/>
  <c r="BA2" i="3" s="1"/>
  <c r="AN2" i="3"/>
  <c r="AM2" i="3"/>
  <c r="AY2" i="3" s="1"/>
  <c r="AL2" i="3"/>
  <c r="AK2" i="3"/>
  <c r="AW2" i="3" s="1"/>
  <c r="AJ2" i="3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E70" i="2"/>
  <c r="D70" i="2"/>
  <c r="AR69" i="2"/>
  <c r="AQ69" i="2"/>
  <c r="AP69" i="2"/>
  <c r="AO69" i="2"/>
  <c r="AN69" i="2"/>
  <c r="AM69" i="2"/>
  <c r="AL69" i="2"/>
  <c r="AK69" i="2"/>
  <c r="AJ69" i="2"/>
  <c r="AR68" i="2"/>
  <c r="AQ68" i="2"/>
  <c r="AP68" i="2"/>
  <c r="AO68" i="2"/>
  <c r="AN68" i="2"/>
  <c r="AM68" i="2"/>
  <c r="AL68" i="2"/>
  <c r="AK68" i="2"/>
  <c r="AJ68" i="2"/>
  <c r="AR67" i="2"/>
  <c r="AQ67" i="2"/>
  <c r="AP67" i="2"/>
  <c r="AO67" i="2"/>
  <c r="AN67" i="2"/>
  <c r="AM67" i="2"/>
  <c r="AL67" i="2"/>
  <c r="AK67" i="2"/>
  <c r="AJ67" i="2"/>
  <c r="AR66" i="2"/>
  <c r="AQ66" i="2"/>
  <c r="AP66" i="2"/>
  <c r="AO66" i="2"/>
  <c r="AN66" i="2"/>
  <c r="AM66" i="2"/>
  <c r="AL66" i="2"/>
  <c r="AK66" i="2"/>
  <c r="AJ66" i="2"/>
  <c r="AR65" i="2"/>
  <c r="AQ65" i="2"/>
  <c r="AP65" i="2"/>
  <c r="AO65" i="2"/>
  <c r="AN65" i="2"/>
  <c r="AM65" i="2"/>
  <c r="AL65" i="2"/>
  <c r="AK65" i="2"/>
  <c r="AJ65" i="2"/>
  <c r="AR64" i="2"/>
  <c r="AQ64" i="2"/>
  <c r="AP64" i="2"/>
  <c r="AO64" i="2"/>
  <c r="AN64" i="2"/>
  <c r="AM64" i="2"/>
  <c r="AL64" i="2"/>
  <c r="AK64" i="2"/>
  <c r="AJ64" i="2"/>
  <c r="AR63" i="2"/>
  <c r="AQ63" i="2"/>
  <c r="AP63" i="2"/>
  <c r="AO63" i="2"/>
  <c r="AN63" i="2"/>
  <c r="AM63" i="2"/>
  <c r="AL63" i="2"/>
  <c r="AK63" i="2"/>
  <c r="AJ63" i="2"/>
  <c r="AR62" i="2"/>
  <c r="AQ62" i="2"/>
  <c r="AP62" i="2"/>
  <c r="AO62" i="2"/>
  <c r="AN62" i="2"/>
  <c r="AM62" i="2"/>
  <c r="AL62" i="2"/>
  <c r="AK62" i="2"/>
  <c r="AJ62" i="2"/>
  <c r="AR61" i="2"/>
  <c r="AQ61" i="2"/>
  <c r="AP61" i="2"/>
  <c r="AO61" i="2"/>
  <c r="AN61" i="2"/>
  <c r="AM61" i="2"/>
  <c r="AL61" i="2"/>
  <c r="AK61" i="2"/>
  <c r="AJ61" i="2"/>
  <c r="AR60" i="2"/>
  <c r="AQ60" i="2"/>
  <c r="AP60" i="2"/>
  <c r="AO60" i="2"/>
  <c r="AN60" i="2"/>
  <c r="AM60" i="2"/>
  <c r="AL60" i="2"/>
  <c r="AK60" i="2"/>
  <c r="AJ60" i="2"/>
  <c r="AR59" i="2"/>
  <c r="AQ59" i="2"/>
  <c r="AP59" i="2"/>
  <c r="AO59" i="2"/>
  <c r="AN59" i="2"/>
  <c r="AM59" i="2"/>
  <c r="AL59" i="2"/>
  <c r="AK59" i="2"/>
  <c r="AJ59" i="2"/>
  <c r="AR58" i="2"/>
  <c r="AQ58" i="2"/>
  <c r="AP58" i="2"/>
  <c r="AO58" i="2"/>
  <c r="AN58" i="2"/>
  <c r="AM58" i="2"/>
  <c r="AL58" i="2"/>
  <c r="AK58" i="2"/>
  <c r="AJ58" i="2"/>
  <c r="AR57" i="2"/>
  <c r="AQ57" i="2"/>
  <c r="AP57" i="2"/>
  <c r="AO57" i="2"/>
  <c r="AN57" i="2"/>
  <c r="AM57" i="2"/>
  <c r="AL57" i="2"/>
  <c r="AK57" i="2"/>
  <c r="AJ57" i="2"/>
  <c r="AR56" i="2"/>
  <c r="AQ56" i="2"/>
  <c r="AP56" i="2"/>
  <c r="AO56" i="2"/>
  <c r="AN56" i="2"/>
  <c r="AM56" i="2"/>
  <c r="AL56" i="2"/>
  <c r="AK56" i="2"/>
  <c r="AJ56" i="2"/>
  <c r="AR55" i="2"/>
  <c r="AQ55" i="2"/>
  <c r="AP55" i="2"/>
  <c r="AO55" i="2"/>
  <c r="AN55" i="2"/>
  <c r="AM55" i="2"/>
  <c r="AL55" i="2"/>
  <c r="AK55" i="2"/>
  <c r="AJ55" i="2"/>
  <c r="AR54" i="2"/>
  <c r="AQ54" i="2"/>
  <c r="AP54" i="2"/>
  <c r="AO54" i="2"/>
  <c r="AN54" i="2"/>
  <c r="AM54" i="2"/>
  <c r="AL54" i="2"/>
  <c r="AK54" i="2"/>
  <c r="AJ54" i="2"/>
  <c r="AR53" i="2"/>
  <c r="AQ53" i="2"/>
  <c r="AP53" i="2"/>
  <c r="AO53" i="2"/>
  <c r="AN53" i="2"/>
  <c r="AM53" i="2"/>
  <c r="AL53" i="2"/>
  <c r="AK53" i="2"/>
  <c r="AJ53" i="2"/>
  <c r="AR52" i="2"/>
  <c r="AQ52" i="2"/>
  <c r="AP52" i="2"/>
  <c r="AO52" i="2"/>
  <c r="AN52" i="2"/>
  <c r="AM52" i="2"/>
  <c r="AL52" i="2"/>
  <c r="AK52" i="2"/>
  <c r="AJ52" i="2"/>
  <c r="AR51" i="2"/>
  <c r="AQ51" i="2"/>
  <c r="AP51" i="2"/>
  <c r="AO51" i="2"/>
  <c r="AN51" i="2"/>
  <c r="AM51" i="2"/>
  <c r="AL51" i="2"/>
  <c r="AK51" i="2"/>
  <c r="AJ51" i="2"/>
  <c r="AR50" i="2"/>
  <c r="AQ50" i="2"/>
  <c r="AP50" i="2"/>
  <c r="AO50" i="2"/>
  <c r="AN50" i="2"/>
  <c r="AM50" i="2"/>
  <c r="AL50" i="2"/>
  <c r="AK50" i="2"/>
  <c r="AJ50" i="2"/>
  <c r="AR49" i="2"/>
  <c r="AQ49" i="2"/>
  <c r="AP49" i="2"/>
  <c r="AO49" i="2"/>
  <c r="AN49" i="2"/>
  <c r="AM49" i="2"/>
  <c r="AL49" i="2"/>
  <c r="AK49" i="2"/>
  <c r="AJ49" i="2"/>
  <c r="AR48" i="2"/>
  <c r="AQ48" i="2"/>
  <c r="AP48" i="2"/>
  <c r="AO48" i="2"/>
  <c r="AN48" i="2"/>
  <c r="AM48" i="2"/>
  <c r="AL48" i="2"/>
  <c r="AK48" i="2"/>
  <c r="AJ48" i="2"/>
  <c r="AR47" i="2"/>
  <c r="AQ47" i="2"/>
  <c r="AP47" i="2"/>
  <c r="AO47" i="2"/>
  <c r="AN47" i="2"/>
  <c r="AM47" i="2"/>
  <c r="AL47" i="2"/>
  <c r="AK47" i="2"/>
  <c r="AJ47" i="2"/>
  <c r="AR46" i="2"/>
  <c r="AQ46" i="2"/>
  <c r="AP46" i="2"/>
  <c r="AO46" i="2"/>
  <c r="AN46" i="2"/>
  <c r="AM46" i="2"/>
  <c r="AL46" i="2"/>
  <c r="AK46" i="2"/>
  <c r="AJ46" i="2"/>
  <c r="AR45" i="2"/>
  <c r="AQ45" i="2"/>
  <c r="AP45" i="2"/>
  <c r="AO45" i="2"/>
  <c r="AN45" i="2"/>
  <c r="AM45" i="2"/>
  <c r="AL45" i="2"/>
  <c r="AK45" i="2"/>
  <c r="AJ45" i="2"/>
  <c r="AR44" i="2"/>
  <c r="AQ44" i="2"/>
  <c r="AP44" i="2"/>
  <c r="AO44" i="2"/>
  <c r="AN44" i="2"/>
  <c r="AM44" i="2"/>
  <c r="AL44" i="2"/>
  <c r="AK44" i="2"/>
  <c r="AJ44" i="2"/>
  <c r="AR43" i="2"/>
  <c r="AQ43" i="2"/>
  <c r="AP43" i="2"/>
  <c r="AO43" i="2"/>
  <c r="AN43" i="2"/>
  <c r="AM43" i="2"/>
  <c r="AL43" i="2"/>
  <c r="AK43" i="2"/>
  <c r="AJ43" i="2"/>
  <c r="AR42" i="2"/>
  <c r="AQ42" i="2"/>
  <c r="AP42" i="2"/>
  <c r="AO42" i="2"/>
  <c r="AN42" i="2"/>
  <c r="AM42" i="2"/>
  <c r="AL42" i="2"/>
  <c r="AK42" i="2"/>
  <c r="AJ42" i="2"/>
  <c r="AR41" i="2"/>
  <c r="AQ41" i="2"/>
  <c r="AP41" i="2"/>
  <c r="AO41" i="2"/>
  <c r="AN41" i="2"/>
  <c r="AM41" i="2"/>
  <c r="AL41" i="2"/>
  <c r="AK41" i="2"/>
  <c r="AJ41" i="2"/>
  <c r="AR40" i="2"/>
  <c r="AQ40" i="2"/>
  <c r="AP40" i="2"/>
  <c r="AO40" i="2"/>
  <c r="AN40" i="2"/>
  <c r="AM40" i="2"/>
  <c r="AL40" i="2"/>
  <c r="AK40" i="2"/>
  <c r="AJ40" i="2"/>
  <c r="AR39" i="2"/>
  <c r="AQ39" i="2"/>
  <c r="AP39" i="2"/>
  <c r="AO39" i="2"/>
  <c r="AN39" i="2"/>
  <c r="AM39" i="2"/>
  <c r="AL39" i="2"/>
  <c r="AK39" i="2"/>
  <c r="AJ39" i="2"/>
  <c r="AR38" i="2"/>
  <c r="AQ38" i="2"/>
  <c r="AP38" i="2"/>
  <c r="AO38" i="2"/>
  <c r="AN38" i="2"/>
  <c r="AM38" i="2"/>
  <c r="AL38" i="2"/>
  <c r="AK38" i="2"/>
  <c r="AJ38" i="2"/>
  <c r="AR37" i="2"/>
  <c r="AQ37" i="2"/>
  <c r="AP37" i="2"/>
  <c r="AO37" i="2"/>
  <c r="AN37" i="2"/>
  <c r="AM37" i="2"/>
  <c r="AL37" i="2"/>
  <c r="AK37" i="2"/>
  <c r="AJ37" i="2"/>
  <c r="AR36" i="2"/>
  <c r="AQ36" i="2"/>
  <c r="AP36" i="2"/>
  <c r="AO36" i="2"/>
  <c r="AN36" i="2"/>
  <c r="AM36" i="2"/>
  <c r="AL36" i="2"/>
  <c r="AK36" i="2"/>
  <c r="AJ36" i="2"/>
  <c r="AR35" i="2"/>
  <c r="AQ35" i="2"/>
  <c r="AP35" i="2"/>
  <c r="AO35" i="2"/>
  <c r="AN35" i="2"/>
  <c r="AM35" i="2"/>
  <c r="AL35" i="2"/>
  <c r="AK35" i="2"/>
  <c r="AJ35" i="2"/>
  <c r="AR34" i="2"/>
  <c r="AQ34" i="2"/>
  <c r="AP34" i="2"/>
  <c r="AO34" i="2"/>
  <c r="AN34" i="2"/>
  <c r="AM34" i="2"/>
  <c r="AL34" i="2"/>
  <c r="AK34" i="2"/>
  <c r="AJ34" i="2"/>
  <c r="AR33" i="2"/>
  <c r="AQ33" i="2"/>
  <c r="AP33" i="2"/>
  <c r="AO33" i="2"/>
  <c r="AN33" i="2"/>
  <c r="AM33" i="2"/>
  <c r="AL33" i="2"/>
  <c r="AK33" i="2"/>
  <c r="AJ33" i="2"/>
  <c r="AR32" i="2"/>
  <c r="AQ32" i="2"/>
  <c r="AP32" i="2"/>
  <c r="AO32" i="2"/>
  <c r="AN32" i="2"/>
  <c r="AM32" i="2"/>
  <c r="AL32" i="2"/>
  <c r="AK32" i="2"/>
  <c r="AJ32" i="2"/>
  <c r="AR31" i="2"/>
  <c r="AQ31" i="2"/>
  <c r="AP31" i="2"/>
  <c r="AO31" i="2"/>
  <c r="AN31" i="2"/>
  <c r="AM31" i="2"/>
  <c r="AL31" i="2"/>
  <c r="AK31" i="2"/>
  <c r="AJ31" i="2"/>
  <c r="AR30" i="2"/>
  <c r="AQ30" i="2"/>
  <c r="AP30" i="2"/>
  <c r="AO30" i="2"/>
  <c r="AN30" i="2"/>
  <c r="AM30" i="2"/>
  <c r="AL30" i="2"/>
  <c r="AK30" i="2"/>
  <c r="AJ30" i="2"/>
  <c r="AR29" i="2"/>
  <c r="AQ29" i="2"/>
  <c r="AP29" i="2"/>
  <c r="AO29" i="2"/>
  <c r="AN29" i="2"/>
  <c r="AM29" i="2"/>
  <c r="AL29" i="2"/>
  <c r="AK29" i="2"/>
  <c r="AJ29" i="2"/>
  <c r="AR28" i="2"/>
  <c r="AQ28" i="2"/>
  <c r="AP28" i="2"/>
  <c r="AO28" i="2"/>
  <c r="AN28" i="2"/>
  <c r="AM28" i="2"/>
  <c r="AL28" i="2"/>
  <c r="AK28" i="2"/>
  <c r="AJ28" i="2"/>
  <c r="AR27" i="2"/>
  <c r="AQ27" i="2"/>
  <c r="AP27" i="2"/>
  <c r="AO27" i="2"/>
  <c r="AN27" i="2"/>
  <c r="AM27" i="2"/>
  <c r="AL27" i="2"/>
  <c r="AK27" i="2"/>
  <c r="AJ27" i="2"/>
  <c r="AR26" i="2"/>
  <c r="AQ26" i="2"/>
  <c r="AP26" i="2"/>
  <c r="AO26" i="2"/>
  <c r="AN26" i="2"/>
  <c r="AM26" i="2"/>
  <c r="AL26" i="2"/>
  <c r="AK26" i="2"/>
  <c r="AJ26" i="2"/>
  <c r="AR25" i="2"/>
  <c r="AQ25" i="2"/>
  <c r="AP25" i="2"/>
  <c r="AO25" i="2"/>
  <c r="AN25" i="2"/>
  <c r="AM25" i="2"/>
  <c r="AL25" i="2"/>
  <c r="AK25" i="2"/>
  <c r="AJ25" i="2"/>
  <c r="AR24" i="2"/>
  <c r="AQ24" i="2"/>
  <c r="AP24" i="2"/>
  <c r="AO24" i="2"/>
  <c r="AN24" i="2"/>
  <c r="AM24" i="2"/>
  <c r="AL24" i="2"/>
  <c r="AK24" i="2"/>
  <c r="AJ24" i="2"/>
  <c r="AR23" i="2"/>
  <c r="AQ23" i="2"/>
  <c r="AP23" i="2"/>
  <c r="AO23" i="2"/>
  <c r="AN23" i="2"/>
  <c r="AM23" i="2"/>
  <c r="AL23" i="2"/>
  <c r="AK23" i="2"/>
  <c r="AJ23" i="2"/>
  <c r="AR22" i="2"/>
  <c r="AQ22" i="2"/>
  <c r="AP22" i="2"/>
  <c r="AO22" i="2"/>
  <c r="AN22" i="2"/>
  <c r="AM22" i="2"/>
  <c r="AL22" i="2"/>
  <c r="AK22" i="2"/>
  <c r="AJ22" i="2"/>
  <c r="AR21" i="2"/>
  <c r="AQ21" i="2"/>
  <c r="AP21" i="2"/>
  <c r="AO21" i="2"/>
  <c r="AN21" i="2"/>
  <c r="AM21" i="2"/>
  <c r="AL21" i="2"/>
  <c r="AK21" i="2"/>
  <c r="AJ21" i="2"/>
  <c r="AR20" i="2"/>
  <c r="AQ20" i="2"/>
  <c r="AP20" i="2"/>
  <c r="AO20" i="2"/>
  <c r="AN20" i="2"/>
  <c r="AM20" i="2"/>
  <c r="AL20" i="2"/>
  <c r="AK20" i="2"/>
  <c r="AJ20" i="2"/>
  <c r="AR19" i="2"/>
  <c r="AQ19" i="2"/>
  <c r="AP19" i="2"/>
  <c r="AO19" i="2"/>
  <c r="AN19" i="2"/>
  <c r="AM19" i="2"/>
  <c r="AL19" i="2"/>
  <c r="AK19" i="2"/>
  <c r="AJ19" i="2"/>
  <c r="AR18" i="2"/>
  <c r="AQ18" i="2"/>
  <c r="AP18" i="2"/>
  <c r="AO18" i="2"/>
  <c r="AN18" i="2"/>
  <c r="AM18" i="2"/>
  <c r="AL18" i="2"/>
  <c r="AK18" i="2"/>
  <c r="AJ18" i="2"/>
  <c r="AR17" i="2"/>
  <c r="AQ17" i="2"/>
  <c r="AP17" i="2"/>
  <c r="AO17" i="2"/>
  <c r="AN17" i="2"/>
  <c r="AM17" i="2"/>
  <c r="AL17" i="2"/>
  <c r="AK17" i="2"/>
  <c r="AJ17" i="2"/>
  <c r="AR16" i="2"/>
  <c r="AQ16" i="2"/>
  <c r="AP16" i="2"/>
  <c r="AO16" i="2"/>
  <c r="AN16" i="2"/>
  <c r="AM16" i="2"/>
  <c r="AL16" i="2"/>
  <c r="AK16" i="2"/>
  <c r="AJ16" i="2"/>
  <c r="AR15" i="2"/>
  <c r="AQ15" i="2"/>
  <c r="AP15" i="2"/>
  <c r="AO15" i="2"/>
  <c r="AN15" i="2"/>
  <c r="AM15" i="2"/>
  <c r="AL15" i="2"/>
  <c r="AK15" i="2"/>
  <c r="AJ15" i="2"/>
  <c r="AR14" i="2"/>
  <c r="AQ14" i="2"/>
  <c r="AP14" i="2"/>
  <c r="AO14" i="2"/>
  <c r="AN14" i="2"/>
  <c r="AM14" i="2"/>
  <c r="AL14" i="2"/>
  <c r="AK14" i="2"/>
  <c r="AJ14" i="2"/>
  <c r="AR13" i="2"/>
  <c r="AQ13" i="2"/>
  <c r="AP13" i="2"/>
  <c r="AO13" i="2"/>
  <c r="AN13" i="2"/>
  <c r="AM13" i="2"/>
  <c r="AL13" i="2"/>
  <c r="AK13" i="2"/>
  <c r="AJ13" i="2"/>
  <c r="AR12" i="2"/>
  <c r="AQ12" i="2"/>
  <c r="AP12" i="2"/>
  <c r="AO12" i="2"/>
  <c r="AN12" i="2"/>
  <c r="AM12" i="2"/>
  <c r="AL12" i="2"/>
  <c r="AK12" i="2"/>
  <c r="AJ12" i="2"/>
  <c r="AR11" i="2"/>
  <c r="AQ11" i="2"/>
  <c r="AP11" i="2"/>
  <c r="AO11" i="2"/>
  <c r="AN11" i="2"/>
  <c r="AM11" i="2"/>
  <c r="AL11" i="2"/>
  <c r="AK11" i="2"/>
  <c r="AJ11" i="2"/>
  <c r="AR10" i="2"/>
  <c r="AQ10" i="2"/>
  <c r="AP10" i="2"/>
  <c r="AO10" i="2"/>
  <c r="AN10" i="2"/>
  <c r="AM10" i="2"/>
  <c r="AL10" i="2"/>
  <c r="AK10" i="2"/>
  <c r="AJ10" i="2"/>
  <c r="AR9" i="2"/>
  <c r="AQ9" i="2"/>
  <c r="AP9" i="2"/>
  <c r="AO9" i="2"/>
  <c r="AN9" i="2"/>
  <c r="AM9" i="2"/>
  <c r="AL9" i="2"/>
  <c r="AK9" i="2"/>
  <c r="AJ9" i="2"/>
  <c r="AR8" i="2"/>
  <c r="AQ8" i="2"/>
  <c r="AP8" i="2"/>
  <c r="AO8" i="2"/>
  <c r="AN8" i="2"/>
  <c r="AM8" i="2"/>
  <c r="AL8" i="2"/>
  <c r="AK8" i="2"/>
  <c r="AJ8" i="2"/>
  <c r="AR7" i="2"/>
  <c r="AQ7" i="2"/>
  <c r="AP7" i="2"/>
  <c r="AO7" i="2"/>
  <c r="AN7" i="2"/>
  <c r="AM7" i="2"/>
  <c r="AL7" i="2"/>
  <c r="AK7" i="2"/>
  <c r="AJ7" i="2"/>
  <c r="AR6" i="2"/>
  <c r="AQ6" i="2"/>
  <c r="AP6" i="2"/>
  <c r="AO6" i="2"/>
  <c r="AN6" i="2"/>
  <c r="AM6" i="2"/>
  <c r="AL6" i="2"/>
  <c r="AK6" i="2"/>
  <c r="AJ6" i="2"/>
  <c r="AR5" i="2"/>
  <c r="AQ5" i="2"/>
  <c r="AP5" i="2"/>
  <c r="AO5" i="2"/>
  <c r="AN5" i="2"/>
  <c r="AM5" i="2"/>
  <c r="AL5" i="2"/>
  <c r="AK5" i="2"/>
  <c r="AJ5" i="2"/>
  <c r="AR4" i="2"/>
  <c r="AQ4" i="2"/>
  <c r="AP4" i="2"/>
  <c r="AO4" i="2"/>
  <c r="BA2" i="2" s="1"/>
  <c r="AN4" i="2"/>
  <c r="AM4" i="2"/>
  <c r="AY2" i="2" s="1"/>
  <c r="AL4" i="2"/>
  <c r="AK4" i="2"/>
  <c r="AJ4" i="2"/>
  <c r="AR3" i="2"/>
  <c r="AQ3" i="2"/>
  <c r="AP3" i="2"/>
  <c r="AO3" i="2"/>
  <c r="AN3" i="2"/>
  <c r="AM3" i="2"/>
  <c r="AL3" i="2"/>
  <c r="AK3" i="2"/>
  <c r="AJ3" i="2"/>
  <c r="BC2" i="2"/>
  <c r="AU2" i="2"/>
  <c r="AT2" i="2"/>
  <c r="AR2" i="2"/>
  <c r="BD2" i="2" s="1"/>
  <c r="AQ2" i="2"/>
  <c r="AP2" i="2"/>
  <c r="BB2" i="2" s="1"/>
  <c r="AO2" i="2"/>
  <c r="AN2" i="2"/>
  <c r="AZ2" i="2" s="1"/>
  <c r="AM2" i="2"/>
  <c r="AL2" i="2"/>
  <c r="AX2" i="2" s="1"/>
  <c r="AK2" i="2"/>
  <c r="AW2" i="2" s="1"/>
  <c r="AJ2" i="2"/>
  <c r="AV2" i="2" s="1"/>
  <c r="AF70" i="1"/>
  <c r="AE70" i="1"/>
  <c r="AD70" i="1"/>
  <c r="AC70" i="1"/>
  <c r="AB70" i="1"/>
  <c r="AA70" i="1"/>
  <c r="Z70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H70" i="1"/>
  <c r="G70" i="1"/>
  <c r="E70" i="1"/>
  <c r="D70" i="1"/>
  <c r="AR69" i="1"/>
  <c r="AQ69" i="1"/>
  <c r="AP69" i="1"/>
  <c r="AO69" i="1"/>
  <c r="AN69" i="1"/>
  <c r="AM69" i="1"/>
  <c r="AL69" i="1"/>
  <c r="AK69" i="1"/>
  <c r="AJ69" i="1"/>
  <c r="AR68" i="1"/>
  <c r="AQ68" i="1"/>
  <c r="AP68" i="1"/>
  <c r="AO68" i="1"/>
  <c r="AN68" i="1"/>
  <c r="AM68" i="1"/>
  <c r="AL68" i="1"/>
  <c r="AK68" i="1"/>
  <c r="AJ68" i="1"/>
  <c r="AR67" i="1"/>
  <c r="AQ67" i="1"/>
  <c r="AP67" i="1"/>
  <c r="AO67" i="1"/>
  <c r="AN67" i="1"/>
  <c r="AM67" i="1"/>
  <c r="AL67" i="1"/>
  <c r="AK67" i="1"/>
  <c r="AJ67" i="1"/>
  <c r="AR66" i="1"/>
  <c r="AQ66" i="1"/>
  <c r="AP66" i="1"/>
  <c r="AO66" i="1"/>
  <c r="AN66" i="1"/>
  <c r="AM66" i="1"/>
  <c r="AL66" i="1"/>
  <c r="AK66" i="1"/>
  <c r="AJ66" i="1"/>
  <c r="AR65" i="1"/>
  <c r="AQ65" i="1"/>
  <c r="AP65" i="1"/>
  <c r="AO65" i="1"/>
  <c r="AN65" i="1"/>
  <c r="AM65" i="1"/>
  <c r="AL65" i="1"/>
  <c r="AK65" i="1"/>
  <c r="AJ65" i="1"/>
  <c r="AR64" i="1"/>
  <c r="AQ64" i="1"/>
  <c r="AP64" i="1"/>
  <c r="AO64" i="1"/>
  <c r="AN64" i="1"/>
  <c r="AM64" i="1"/>
  <c r="AL64" i="1"/>
  <c r="AK64" i="1"/>
  <c r="AJ64" i="1"/>
  <c r="AR63" i="1"/>
  <c r="AQ63" i="1"/>
  <c r="AP63" i="1"/>
  <c r="AO63" i="1"/>
  <c r="AN63" i="1"/>
  <c r="AM63" i="1"/>
  <c r="AL63" i="1"/>
  <c r="AK63" i="1"/>
  <c r="AJ63" i="1"/>
  <c r="AR62" i="1"/>
  <c r="AQ62" i="1"/>
  <c r="AP62" i="1"/>
  <c r="AO62" i="1"/>
  <c r="AN62" i="1"/>
  <c r="AM62" i="1"/>
  <c r="AL62" i="1"/>
  <c r="AK62" i="1"/>
  <c r="AJ62" i="1"/>
  <c r="AR61" i="1"/>
  <c r="AQ61" i="1"/>
  <c r="AP61" i="1"/>
  <c r="AO61" i="1"/>
  <c r="AN61" i="1"/>
  <c r="AM61" i="1"/>
  <c r="AL61" i="1"/>
  <c r="AK61" i="1"/>
  <c r="AJ61" i="1"/>
  <c r="AR60" i="1"/>
  <c r="AQ60" i="1"/>
  <c r="AP60" i="1"/>
  <c r="AO60" i="1"/>
  <c r="AN60" i="1"/>
  <c r="AM60" i="1"/>
  <c r="AL60" i="1"/>
  <c r="AK60" i="1"/>
  <c r="AJ60" i="1"/>
  <c r="AR59" i="1"/>
  <c r="AQ59" i="1"/>
  <c r="AP59" i="1"/>
  <c r="AO59" i="1"/>
  <c r="AN59" i="1"/>
  <c r="AM59" i="1"/>
  <c r="AL59" i="1"/>
  <c r="AK59" i="1"/>
  <c r="AJ59" i="1"/>
  <c r="AR58" i="1"/>
  <c r="AQ58" i="1"/>
  <c r="AP58" i="1"/>
  <c r="AO58" i="1"/>
  <c r="AN58" i="1"/>
  <c r="AM58" i="1"/>
  <c r="AL58" i="1"/>
  <c r="AK58" i="1"/>
  <c r="AJ58" i="1"/>
  <c r="AR57" i="1"/>
  <c r="AQ57" i="1"/>
  <c r="AP57" i="1"/>
  <c r="AO57" i="1"/>
  <c r="AN57" i="1"/>
  <c r="AM57" i="1"/>
  <c r="AL57" i="1"/>
  <c r="AK57" i="1"/>
  <c r="AJ57" i="1"/>
  <c r="AR56" i="1"/>
  <c r="AQ56" i="1"/>
  <c r="AP56" i="1"/>
  <c r="AO56" i="1"/>
  <c r="AN56" i="1"/>
  <c r="AM56" i="1"/>
  <c r="AL56" i="1"/>
  <c r="AK56" i="1"/>
  <c r="AJ56" i="1"/>
  <c r="AR55" i="1"/>
  <c r="AQ55" i="1"/>
  <c r="AP55" i="1"/>
  <c r="AO55" i="1"/>
  <c r="AN55" i="1"/>
  <c r="AM55" i="1"/>
  <c r="AL55" i="1"/>
  <c r="AK55" i="1"/>
  <c r="AJ55" i="1"/>
  <c r="AR54" i="1"/>
  <c r="AQ54" i="1"/>
  <c r="AP54" i="1"/>
  <c r="AO54" i="1"/>
  <c r="AN54" i="1"/>
  <c r="AM54" i="1"/>
  <c r="AL54" i="1"/>
  <c r="AK54" i="1"/>
  <c r="AJ54" i="1"/>
  <c r="AR53" i="1"/>
  <c r="AQ53" i="1"/>
  <c r="AP53" i="1"/>
  <c r="AO53" i="1"/>
  <c r="AN53" i="1"/>
  <c r="AM53" i="1"/>
  <c r="AL53" i="1"/>
  <c r="AK53" i="1"/>
  <c r="AJ53" i="1"/>
  <c r="AR52" i="1"/>
  <c r="AQ52" i="1"/>
  <c r="AP52" i="1"/>
  <c r="AO52" i="1"/>
  <c r="AN52" i="1"/>
  <c r="AM52" i="1"/>
  <c r="AL52" i="1"/>
  <c r="AK52" i="1"/>
  <c r="AJ52" i="1"/>
  <c r="AR51" i="1"/>
  <c r="AQ51" i="1"/>
  <c r="AP51" i="1"/>
  <c r="AO51" i="1"/>
  <c r="AN51" i="1"/>
  <c r="AM51" i="1"/>
  <c r="AL51" i="1"/>
  <c r="AK51" i="1"/>
  <c r="AJ51" i="1"/>
  <c r="AR50" i="1"/>
  <c r="AQ50" i="1"/>
  <c r="AP50" i="1"/>
  <c r="AO50" i="1"/>
  <c r="AN50" i="1"/>
  <c r="AM50" i="1"/>
  <c r="AL50" i="1"/>
  <c r="AK50" i="1"/>
  <c r="AJ50" i="1"/>
  <c r="AR49" i="1"/>
  <c r="AQ49" i="1"/>
  <c r="AP49" i="1"/>
  <c r="AO49" i="1"/>
  <c r="AN49" i="1"/>
  <c r="AM49" i="1"/>
  <c r="AL49" i="1"/>
  <c r="AK49" i="1"/>
  <c r="AJ49" i="1"/>
  <c r="AR48" i="1"/>
  <c r="AQ48" i="1"/>
  <c r="AP48" i="1"/>
  <c r="AO48" i="1"/>
  <c r="AN48" i="1"/>
  <c r="AM48" i="1"/>
  <c r="AL48" i="1"/>
  <c r="AK48" i="1"/>
  <c r="AJ48" i="1"/>
  <c r="AR47" i="1"/>
  <c r="AQ47" i="1"/>
  <c r="AP47" i="1"/>
  <c r="AO47" i="1"/>
  <c r="AN47" i="1"/>
  <c r="AM47" i="1"/>
  <c r="AL47" i="1"/>
  <c r="AK47" i="1"/>
  <c r="AJ47" i="1"/>
  <c r="AR46" i="1"/>
  <c r="AQ46" i="1"/>
  <c r="AP46" i="1"/>
  <c r="AO46" i="1"/>
  <c r="AN46" i="1"/>
  <c r="AM46" i="1"/>
  <c r="AL46" i="1"/>
  <c r="AK46" i="1"/>
  <c r="AJ46" i="1"/>
  <c r="AR45" i="1"/>
  <c r="AQ45" i="1"/>
  <c r="AP45" i="1"/>
  <c r="AO45" i="1"/>
  <c r="AN45" i="1"/>
  <c r="AM45" i="1"/>
  <c r="AL45" i="1"/>
  <c r="AK45" i="1"/>
  <c r="AJ45" i="1"/>
  <c r="AR44" i="1"/>
  <c r="AQ44" i="1"/>
  <c r="AP44" i="1"/>
  <c r="AO44" i="1"/>
  <c r="AN44" i="1"/>
  <c r="AM44" i="1"/>
  <c r="AL44" i="1"/>
  <c r="AK44" i="1"/>
  <c r="AJ44" i="1"/>
  <c r="AR43" i="1"/>
  <c r="AQ43" i="1"/>
  <c r="AP43" i="1"/>
  <c r="AO43" i="1"/>
  <c r="AN43" i="1"/>
  <c r="AM43" i="1"/>
  <c r="AL43" i="1"/>
  <c r="AK43" i="1"/>
  <c r="AJ43" i="1"/>
  <c r="AR42" i="1"/>
  <c r="AQ42" i="1"/>
  <c r="AP42" i="1"/>
  <c r="AO42" i="1"/>
  <c r="AN42" i="1"/>
  <c r="AM42" i="1"/>
  <c r="AL42" i="1"/>
  <c r="AK42" i="1"/>
  <c r="AJ42" i="1"/>
  <c r="AR41" i="1"/>
  <c r="AQ41" i="1"/>
  <c r="AP41" i="1"/>
  <c r="AO41" i="1"/>
  <c r="AN41" i="1"/>
  <c r="AM41" i="1"/>
  <c r="AL41" i="1"/>
  <c r="AK41" i="1"/>
  <c r="AJ41" i="1"/>
  <c r="AR40" i="1"/>
  <c r="AQ40" i="1"/>
  <c r="AP40" i="1"/>
  <c r="AO40" i="1"/>
  <c r="AN40" i="1"/>
  <c r="AM40" i="1"/>
  <c r="AL40" i="1"/>
  <c r="AK40" i="1"/>
  <c r="AJ40" i="1"/>
  <c r="AR39" i="1"/>
  <c r="AQ39" i="1"/>
  <c r="AP39" i="1"/>
  <c r="AO39" i="1"/>
  <c r="AN39" i="1"/>
  <c r="AM39" i="1"/>
  <c r="AL39" i="1"/>
  <c r="AK39" i="1"/>
  <c r="AJ39" i="1"/>
  <c r="AR38" i="1"/>
  <c r="AQ38" i="1"/>
  <c r="AP38" i="1"/>
  <c r="AO38" i="1"/>
  <c r="AN38" i="1"/>
  <c r="AM38" i="1"/>
  <c r="AL38" i="1"/>
  <c r="AK38" i="1"/>
  <c r="AJ38" i="1"/>
  <c r="AR37" i="1"/>
  <c r="AQ37" i="1"/>
  <c r="AP37" i="1"/>
  <c r="AO37" i="1"/>
  <c r="AN37" i="1"/>
  <c r="AM37" i="1"/>
  <c r="AL37" i="1"/>
  <c r="AK37" i="1"/>
  <c r="AJ37" i="1"/>
  <c r="AR36" i="1"/>
  <c r="AQ36" i="1"/>
  <c r="AP36" i="1"/>
  <c r="AO36" i="1"/>
  <c r="AN36" i="1"/>
  <c r="AM36" i="1"/>
  <c r="AL36" i="1"/>
  <c r="AK36" i="1"/>
  <c r="AJ36" i="1"/>
  <c r="AR35" i="1"/>
  <c r="AQ35" i="1"/>
  <c r="AP35" i="1"/>
  <c r="AO35" i="1"/>
  <c r="AN35" i="1"/>
  <c r="AM35" i="1"/>
  <c r="AL35" i="1"/>
  <c r="AK35" i="1"/>
  <c r="AJ35" i="1"/>
  <c r="AR34" i="1"/>
  <c r="AQ34" i="1"/>
  <c r="AP34" i="1"/>
  <c r="AO34" i="1"/>
  <c r="AN34" i="1"/>
  <c r="AM34" i="1"/>
  <c r="AL34" i="1"/>
  <c r="AK34" i="1"/>
  <c r="AJ34" i="1"/>
  <c r="AR33" i="1"/>
  <c r="AQ33" i="1"/>
  <c r="AP33" i="1"/>
  <c r="AO33" i="1"/>
  <c r="AN33" i="1"/>
  <c r="AM33" i="1"/>
  <c r="AL33" i="1"/>
  <c r="AK33" i="1"/>
  <c r="AJ33" i="1"/>
  <c r="AR32" i="1"/>
  <c r="AQ32" i="1"/>
  <c r="AP32" i="1"/>
  <c r="AO32" i="1"/>
  <c r="AN32" i="1"/>
  <c r="AM32" i="1"/>
  <c r="AL32" i="1"/>
  <c r="AK32" i="1"/>
  <c r="AJ32" i="1"/>
  <c r="AR31" i="1"/>
  <c r="AQ31" i="1"/>
  <c r="AP31" i="1"/>
  <c r="AO31" i="1"/>
  <c r="AN31" i="1"/>
  <c r="AM31" i="1"/>
  <c r="AL31" i="1"/>
  <c r="AK31" i="1"/>
  <c r="AJ31" i="1"/>
  <c r="AR30" i="1"/>
  <c r="AQ30" i="1"/>
  <c r="AP30" i="1"/>
  <c r="AO30" i="1"/>
  <c r="AN30" i="1"/>
  <c r="AM30" i="1"/>
  <c r="AL30" i="1"/>
  <c r="AK30" i="1"/>
  <c r="AJ30" i="1"/>
  <c r="AR29" i="1"/>
  <c r="AQ29" i="1"/>
  <c r="AP29" i="1"/>
  <c r="AO29" i="1"/>
  <c r="AN29" i="1"/>
  <c r="AM29" i="1"/>
  <c r="AL29" i="1"/>
  <c r="AK29" i="1"/>
  <c r="AJ29" i="1"/>
  <c r="AR28" i="1"/>
  <c r="AQ28" i="1"/>
  <c r="AP28" i="1"/>
  <c r="AO28" i="1"/>
  <c r="AN28" i="1"/>
  <c r="AM28" i="1"/>
  <c r="AL28" i="1"/>
  <c r="AK28" i="1"/>
  <c r="AJ28" i="1"/>
  <c r="AR27" i="1"/>
  <c r="AQ27" i="1"/>
  <c r="AP27" i="1"/>
  <c r="AO27" i="1"/>
  <c r="AN27" i="1"/>
  <c r="AM27" i="1"/>
  <c r="AL27" i="1"/>
  <c r="AK27" i="1"/>
  <c r="AJ27" i="1"/>
  <c r="AR26" i="1"/>
  <c r="AQ26" i="1"/>
  <c r="AP26" i="1"/>
  <c r="AO26" i="1"/>
  <c r="AN26" i="1"/>
  <c r="AM26" i="1"/>
  <c r="AL26" i="1"/>
  <c r="AK26" i="1"/>
  <c r="AJ26" i="1"/>
  <c r="AR25" i="1"/>
  <c r="AQ25" i="1"/>
  <c r="AP25" i="1"/>
  <c r="AO25" i="1"/>
  <c r="AN25" i="1"/>
  <c r="AM25" i="1"/>
  <c r="AL25" i="1"/>
  <c r="AK25" i="1"/>
  <c r="AJ25" i="1"/>
  <c r="AR24" i="1"/>
  <c r="AQ24" i="1"/>
  <c r="AP24" i="1"/>
  <c r="AO24" i="1"/>
  <c r="AN24" i="1"/>
  <c r="AM24" i="1"/>
  <c r="AL24" i="1"/>
  <c r="AK24" i="1"/>
  <c r="AJ24" i="1"/>
  <c r="AR23" i="1"/>
  <c r="AQ23" i="1"/>
  <c r="AP23" i="1"/>
  <c r="AO23" i="1"/>
  <c r="AN23" i="1"/>
  <c r="AM23" i="1"/>
  <c r="AL23" i="1"/>
  <c r="AK23" i="1"/>
  <c r="AJ23" i="1"/>
  <c r="AR22" i="1"/>
  <c r="AQ22" i="1"/>
  <c r="AP22" i="1"/>
  <c r="AO22" i="1"/>
  <c r="AN22" i="1"/>
  <c r="AM22" i="1"/>
  <c r="AL22" i="1"/>
  <c r="AK22" i="1"/>
  <c r="AJ22" i="1"/>
  <c r="AR21" i="1"/>
  <c r="AQ21" i="1"/>
  <c r="AP21" i="1"/>
  <c r="AO21" i="1"/>
  <c r="AN21" i="1"/>
  <c r="AM21" i="1"/>
  <c r="AL21" i="1"/>
  <c r="AK21" i="1"/>
  <c r="AJ21" i="1"/>
  <c r="AR20" i="1"/>
  <c r="AQ20" i="1"/>
  <c r="AP20" i="1"/>
  <c r="AO20" i="1"/>
  <c r="AN20" i="1"/>
  <c r="AM20" i="1"/>
  <c r="AL20" i="1"/>
  <c r="AK20" i="1"/>
  <c r="AJ20" i="1"/>
  <c r="AR19" i="1"/>
  <c r="AQ19" i="1"/>
  <c r="AP19" i="1"/>
  <c r="AO19" i="1"/>
  <c r="AN19" i="1"/>
  <c r="AM19" i="1"/>
  <c r="AL19" i="1"/>
  <c r="AK19" i="1"/>
  <c r="AJ19" i="1"/>
  <c r="AR18" i="1"/>
  <c r="AQ18" i="1"/>
  <c r="AP18" i="1"/>
  <c r="AO18" i="1"/>
  <c r="AN18" i="1"/>
  <c r="AM18" i="1"/>
  <c r="AL18" i="1"/>
  <c r="AK18" i="1"/>
  <c r="AJ18" i="1"/>
  <c r="AR17" i="1"/>
  <c r="AQ17" i="1"/>
  <c r="AP17" i="1"/>
  <c r="AO17" i="1"/>
  <c r="AN17" i="1"/>
  <c r="AM17" i="1"/>
  <c r="AL17" i="1"/>
  <c r="AK17" i="1"/>
  <c r="AJ17" i="1"/>
  <c r="AR16" i="1"/>
  <c r="AQ16" i="1"/>
  <c r="AP16" i="1"/>
  <c r="AO16" i="1"/>
  <c r="AN16" i="1"/>
  <c r="AM16" i="1"/>
  <c r="AL16" i="1"/>
  <c r="AK16" i="1"/>
  <c r="AJ16" i="1"/>
  <c r="AR15" i="1"/>
  <c r="AQ15" i="1"/>
  <c r="AP15" i="1"/>
  <c r="AO15" i="1"/>
  <c r="AN15" i="1"/>
  <c r="AM15" i="1"/>
  <c r="AL15" i="1"/>
  <c r="AK15" i="1"/>
  <c r="AJ15" i="1"/>
  <c r="AR14" i="1"/>
  <c r="AQ14" i="1"/>
  <c r="AP14" i="1"/>
  <c r="AO14" i="1"/>
  <c r="AN14" i="1"/>
  <c r="AM14" i="1"/>
  <c r="AL14" i="1"/>
  <c r="AK14" i="1"/>
  <c r="AJ14" i="1"/>
  <c r="AR13" i="1"/>
  <c r="AQ13" i="1"/>
  <c r="AP13" i="1"/>
  <c r="AO13" i="1"/>
  <c r="AN13" i="1"/>
  <c r="AM13" i="1"/>
  <c r="AL13" i="1"/>
  <c r="AK13" i="1"/>
  <c r="AJ13" i="1"/>
  <c r="AR12" i="1"/>
  <c r="AQ12" i="1"/>
  <c r="AP12" i="1"/>
  <c r="AO12" i="1"/>
  <c r="AN12" i="1"/>
  <c r="AM12" i="1"/>
  <c r="AL12" i="1"/>
  <c r="AK12" i="1"/>
  <c r="AJ12" i="1"/>
  <c r="AR11" i="1"/>
  <c r="AQ11" i="1"/>
  <c r="AP11" i="1"/>
  <c r="AO11" i="1"/>
  <c r="AN11" i="1"/>
  <c r="AM11" i="1"/>
  <c r="AL11" i="1"/>
  <c r="AK11" i="1"/>
  <c r="AJ11" i="1"/>
  <c r="AR10" i="1"/>
  <c r="AQ10" i="1"/>
  <c r="AP10" i="1"/>
  <c r="AO10" i="1"/>
  <c r="AN10" i="1"/>
  <c r="AM10" i="1"/>
  <c r="AL10" i="1"/>
  <c r="AK10" i="1"/>
  <c r="AJ10" i="1"/>
  <c r="AR9" i="1"/>
  <c r="AQ9" i="1"/>
  <c r="AP9" i="1"/>
  <c r="AO9" i="1"/>
  <c r="AN9" i="1"/>
  <c r="AM9" i="1"/>
  <c r="AL9" i="1"/>
  <c r="AK9" i="1"/>
  <c r="AJ9" i="1"/>
  <c r="AR8" i="1"/>
  <c r="AQ8" i="1"/>
  <c r="AP8" i="1"/>
  <c r="AO8" i="1"/>
  <c r="AN8" i="1"/>
  <c r="AM8" i="1"/>
  <c r="AL8" i="1"/>
  <c r="AX2" i="1" s="1"/>
  <c r="AK8" i="1"/>
  <c r="AJ8" i="1"/>
  <c r="AR7" i="1"/>
  <c r="AQ7" i="1"/>
  <c r="AP7" i="1"/>
  <c r="AO7" i="1"/>
  <c r="AN7" i="1"/>
  <c r="AM7" i="1"/>
  <c r="AL7" i="1"/>
  <c r="AK7" i="1"/>
  <c r="AJ7" i="1"/>
  <c r="AR6" i="1"/>
  <c r="AQ6" i="1"/>
  <c r="AP6" i="1"/>
  <c r="AO6" i="1"/>
  <c r="AN6" i="1"/>
  <c r="AM6" i="1"/>
  <c r="AL6" i="1"/>
  <c r="AK6" i="1"/>
  <c r="AJ6" i="1"/>
  <c r="AR5" i="1"/>
  <c r="AQ5" i="1"/>
  <c r="AP5" i="1"/>
  <c r="AO5" i="1"/>
  <c r="AN5" i="1"/>
  <c r="AM5" i="1"/>
  <c r="AL5" i="1"/>
  <c r="AK5" i="1"/>
  <c r="AJ5" i="1"/>
  <c r="AR4" i="1"/>
  <c r="AQ4" i="1"/>
  <c r="AP4" i="1"/>
  <c r="BB2" i="1" s="1"/>
  <c r="AO4" i="1"/>
  <c r="AN4" i="1"/>
  <c r="AM4" i="1"/>
  <c r="AL4" i="1"/>
  <c r="AK4" i="1"/>
  <c r="AJ4" i="1"/>
  <c r="AR3" i="1"/>
  <c r="AQ3" i="1"/>
  <c r="AP3" i="1"/>
  <c r="AO3" i="1"/>
  <c r="AN3" i="1"/>
  <c r="AM3" i="1"/>
  <c r="AL3" i="1"/>
  <c r="AK3" i="1"/>
  <c r="AW2" i="1" s="1"/>
  <c r="AJ3" i="1"/>
  <c r="BD2" i="1"/>
  <c r="AV2" i="1"/>
  <c r="AU2" i="1"/>
  <c r="AT2" i="1"/>
  <c r="AR2" i="1"/>
  <c r="AQ2" i="1"/>
  <c r="BC2" i="1" s="1"/>
  <c r="AP2" i="1"/>
  <c r="AO2" i="1"/>
  <c r="BA2" i="1" s="1"/>
  <c r="AN2" i="1"/>
  <c r="AZ2" i="1" s="1"/>
  <c r="AM2" i="1"/>
  <c r="AY2" i="1" s="1"/>
  <c r="AL2" i="1"/>
  <c r="AK2" i="1"/>
  <c r="AJ2" i="1"/>
  <c r="B33" i="11" l="1"/>
  <c r="B31" i="11"/>
  <c r="P15" i="11"/>
  <c r="P16" i="11" s="1"/>
  <c r="R15" i="11"/>
  <c r="R16" i="11" s="1"/>
  <c r="S15" i="11"/>
  <c r="S16" i="11" s="1"/>
  <c r="T15" i="11"/>
  <c r="T16" i="11" s="1"/>
  <c r="Q15" i="11"/>
  <c r="Q16" i="11" s="1"/>
  <c r="Q17" i="11"/>
  <c r="O15" i="11"/>
  <c r="O16" i="11" s="1"/>
  <c r="O17" i="11"/>
  <c r="P17" i="11"/>
  <c r="U15" i="11"/>
  <c r="U16" i="11" s="1"/>
  <c r="N15" i="11"/>
  <c r="N16" i="11" s="1"/>
  <c r="V15" i="11"/>
  <c r="V16" i="11" s="1"/>
</calcChain>
</file>

<file path=xl/sharedStrings.xml><?xml version="1.0" encoding="utf-8"?>
<sst xmlns="http://schemas.openxmlformats.org/spreadsheetml/2006/main" count="2432" uniqueCount="436">
  <si>
    <t>Team</t>
  </si>
  <si>
    <t>Conference</t>
  </si>
  <si>
    <t>Region</t>
  </si>
  <si>
    <t>Cind</t>
  </si>
  <si>
    <t>Conference Tournament Champion</t>
  </si>
  <si>
    <t>Number of Tournament Wins</t>
  </si>
  <si>
    <t>Made Tournament Previous Year</t>
  </si>
  <si>
    <t>Game Count</t>
  </si>
  <si>
    <t>Wins</t>
  </si>
  <si>
    <t>Losses</t>
  </si>
  <si>
    <t>3-Pointers Made</t>
  </si>
  <si>
    <t>3-Pointers Attempted</t>
  </si>
  <si>
    <t>3-Point Percentage</t>
  </si>
  <si>
    <t>Free Throws Made</t>
  </si>
  <si>
    <t>Free Throws Attempted</t>
  </si>
  <si>
    <t>Free Throw Percentage</t>
  </si>
  <si>
    <t>Rebounds</t>
  </si>
  <si>
    <t>Opponent's Rebounds</t>
  </si>
  <si>
    <t>Rebound Differential</t>
  </si>
  <si>
    <t>Offensive Rebounds</t>
  </si>
  <si>
    <t>Assists</t>
  </si>
  <si>
    <t>Turnovers</t>
  </si>
  <si>
    <t>Assist to Turnover Ratio</t>
  </si>
  <si>
    <t>ESPN Strength of Schedule</t>
  </si>
  <si>
    <t>Quad 1 Wins</t>
  </si>
  <si>
    <t>Quad 1 Losses</t>
  </si>
  <si>
    <t>Total Points</t>
  </si>
  <si>
    <t>Average PPG</t>
  </si>
  <si>
    <t>Total Opp Points</t>
  </si>
  <si>
    <t>Average Opp PPG</t>
  </si>
  <si>
    <t>Total Scoring Differential</t>
  </si>
  <si>
    <t>Scoring Differential Per Game</t>
  </si>
  <si>
    <t>Akron</t>
  </si>
  <si>
    <t>MAC</t>
  </si>
  <si>
    <t>East</t>
  </si>
  <si>
    <t>Alabama</t>
  </si>
  <si>
    <t>SEC</t>
  </si>
  <si>
    <t>West</t>
  </si>
  <si>
    <t>Arizona</t>
  </si>
  <si>
    <t>P12</t>
  </si>
  <si>
    <t>South</t>
  </si>
  <si>
    <t>Arkansas</t>
  </si>
  <si>
    <t>Auburn</t>
  </si>
  <si>
    <t>Midwest</t>
  </si>
  <si>
    <t>Baylor</t>
  </si>
  <si>
    <t>B12</t>
  </si>
  <si>
    <t>Boise St.</t>
  </si>
  <si>
    <t>MWC</t>
  </si>
  <si>
    <t>Bryant</t>
  </si>
  <si>
    <t>NEC</t>
  </si>
  <si>
    <t>Cal St. Fullerton</t>
  </si>
  <si>
    <t>BW</t>
  </si>
  <si>
    <t>Chattanooga</t>
  </si>
  <si>
    <t>SC</t>
  </si>
  <si>
    <t>Colgate</t>
  </si>
  <si>
    <t>Pat</t>
  </si>
  <si>
    <t>Colorado St.</t>
  </si>
  <si>
    <t>Connecticut</t>
  </si>
  <si>
    <t>BE</t>
  </si>
  <si>
    <t>Creighton</t>
  </si>
  <si>
    <t>Davidson</t>
  </si>
  <si>
    <t>A10</t>
  </si>
  <si>
    <t>Delaware</t>
  </si>
  <si>
    <t>CAA</t>
  </si>
  <si>
    <t>Duke</t>
  </si>
  <si>
    <t>ACC</t>
  </si>
  <si>
    <t>Georgia St.</t>
  </si>
  <si>
    <t>SB</t>
  </si>
  <si>
    <t>Gonzaga</t>
  </si>
  <si>
    <t>WCC</t>
  </si>
  <si>
    <t>Houston</t>
  </si>
  <si>
    <t>Amer</t>
  </si>
  <si>
    <t>Illinois</t>
  </si>
  <si>
    <t>B10</t>
  </si>
  <si>
    <t>Indiana</t>
  </si>
  <si>
    <t>Iowa</t>
  </si>
  <si>
    <t>Iowa St.</t>
  </si>
  <si>
    <t>Jacksonville St.</t>
  </si>
  <si>
    <t>ASun</t>
  </si>
  <si>
    <t>Kansas</t>
  </si>
  <si>
    <t>Kentucky</t>
  </si>
  <si>
    <t>Longwood</t>
  </si>
  <si>
    <t>BSth</t>
  </si>
  <si>
    <t>Loyola Chicago</t>
  </si>
  <si>
    <t>MVC</t>
  </si>
  <si>
    <t>LSU</t>
  </si>
  <si>
    <t>Marquette</t>
  </si>
  <si>
    <t>Memphis</t>
  </si>
  <si>
    <t>Miami FL</t>
  </si>
  <si>
    <t>Michigan</t>
  </si>
  <si>
    <t>Michigan St.</t>
  </si>
  <si>
    <t>Montana St.</t>
  </si>
  <si>
    <t>BSky</t>
  </si>
  <si>
    <t>Murray St.</t>
  </si>
  <si>
    <t>OVC</t>
  </si>
  <si>
    <t>New Mexico St.</t>
  </si>
  <si>
    <t>WAC</t>
  </si>
  <si>
    <t>Norfolk St.</t>
  </si>
  <si>
    <t>MEAC</t>
  </si>
  <si>
    <t>North Carolina</t>
  </si>
  <si>
    <t>Notre Dame</t>
  </si>
  <si>
    <t>Ohio St.</t>
  </si>
  <si>
    <t>Providence</t>
  </si>
  <si>
    <t>Purdue</t>
  </si>
  <si>
    <t>Richmond</t>
  </si>
  <si>
    <t>Rutgers</t>
  </si>
  <si>
    <t>Saint Mary's</t>
  </si>
  <si>
    <t>Saint Peter</t>
  </si>
  <si>
    <t>MAAC</t>
  </si>
  <si>
    <t>San Diego St.</t>
  </si>
  <si>
    <t>San Francisco</t>
  </si>
  <si>
    <t>Seton Hall</t>
  </si>
  <si>
    <t>South Dakota St.</t>
  </si>
  <si>
    <t>Sum</t>
  </si>
  <si>
    <t>TCU</t>
  </si>
  <si>
    <t>Tennessee</t>
  </si>
  <si>
    <t>Texas</t>
  </si>
  <si>
    <t>Texas A&amp;M CC</t>
  </si>
  <si>
    <t>Slnd</t>
  </si>
  <si>
    <t>Texas Southern</t>
  </si>
  <si>
    <t>SWAC</t>
  </si>
  <si>
    <t>Texas Tech</t>
  </si>
  <si>
    <t>UAB</t>
  </si>
  <si>
    <t>CUSA</t>
  </si>
  <si>
    <t>UCLA</t>
  </si>
  <si>
    <t>USC</t>
  </si>
  <si>
    <t>Vermont</t>
  </si>
  <si>
    <t>AE</t>
  </si>
  <si>
    <t>Villanova</t>
  </si>
  <si>
    <t>Virginia Tech</t>
  </si>
  <si>
    <t>Wisconsin</t>
  </si>
  <si>
    <t>Wright St.</t>
  </si>
  <si>
    <t>Horz</t>
  </si>
  <si>
    <t>Wyoming</t>
  </si>
  <si>
    <t>Yale</t>
  </si>
  <si>
    <t>Ivy</t>
  </si>
  <si>
    <t>Abilene Christian</t>
  </si>
  <si>
    <t>Appalachian St.</t>
  </si>
  <si>
    <t>BYU</t>
  </si>
  <si>
    <t>Clemson</t>
  </si>
  <si>
    <t>Cleveland St.</t>
  </si>
  <si>
    <t>Colorado</t>
  </si>
  <si>
    <t>Drake</t>
  </si>
  <si>
    <t>Drexel</t>
  </si>
  <si>
    <t>Eastern Washington</t>
  </si>
  <si>
    <t>Florida</t>
  </si>
  <si>
    <t>Florida St.</t>
  </si>
  <si>
    <t>Georgetown</t>
  </si>
  <si>
    <t>Georgia Tech</t>
  </si>
  <si>
    <t>Grand Canyon</t>
  </si>
  <si>
    <t>Hartford</t>
  </si>
  <si>
    <t>Iona</t>
  </si>
  <si>
    <t>Liberty</t>
  </si>
  <si>
    <t>Maryland</t>
  </si>
  <si>
    <t>Missouri</t>
  </si>
  <si>
    <t>Morehead St.</t>
  </si>
  <si>
    <t>Mount St. Mary</t>
  </si>
  <si>
    <t>North Texas</t>
  </si>
  <si>
    <t>Ohio</t>
  </si>
  <si>
    <t>Oklahoma</t>
  </si>
  <si>
    <t>Oklahoma St.</t>
  </si>
  <si>
    <t>Oral Roberts</t>
  </si>
  <si>
    <t>Oregon</t>
  </si>
  <si>
    <t>Oregon St.</t>
  </si>
  <si>
    <t>St. Bonaventure</t>
  </si>
  <si>
    <t>Syracuse</t>
  </si>
  <si>
    <t>UC Santa Barbara</t>
  </si>
  <si>
    <t>UNC Greensboro</t>
  </si>
  <si>
    <t>Utah St.</t>
  </si>
  <si>
    <t>VCU</t>
  </si>
  <si>
    <t>Virginia</t>
  </si>
  <si>
    <t>West Virginia</t>
  </si>
  <si>
    <t>Wichita St.</t>
  </si>
  <si>
    <t>Winthrop</t>
  </si>
  <si>
    <t>Wins Against Top 25 RPI Teams</t>
  </si>
  <si>
    <t>Losses Against Top 25 RPI Teams</t>
  </si>
  <si>
    <t xml:space="preserve">Abilene Christian </t>
  </si>
  <si>
    <t>Southland</t>
  </si>
  <si>
    <t xml:space="preserve">Arizona St. </t>
  </si>
  <si>
    <t>Pac-12</t>
  </si>
  <si>
    <t xml:space="preserve">Auburn </t>
  </si>
  <si>
    <t xml:space="preserve">Baylor </t>
  </si>
  <si>
    <t>Big 12</t>
  </si>
  <si>
    <t xml:space="preserve">Belmont </t>
  </si>
  <si>
    <t xml:space="preserve">Bradley </t>
  </si>
  <si>
    <t xml:space="preserve">Buffalo </t>
  </si>
  <si>
    <t xml:space="preserve">Cincinnati </t>
  </si>
  <si>
    <t>AAC</t>
  </si>
  <si>
    <t xml:space="preserve">Colgate </t>
  </si>
  <si>
    <t>Patriot</t>
  </si>
  <si>
    <t xml:space="preserve">Fairleigh Dickinson </t>
  </si>
  <si>
    <t xml:space="preserve">Florida </t>
  </si>
  <si>
    <t xml:space="preserve">Florida St. </t>
  </si>
  <si>
    <t xml:space="preserve">Gardner-Webb </t>
  </si>
  <si>
    <t>Big South</t>
  </si>
  <si>
    <t xml:space="preserve">Georgia St. </t>
  </si>
  <si>
    <t>Sun Belt</t>
  </si>
  <si>
    <t xml:space="preserve">Gonzaga </t>
  </si>
  <si>
    <t xml:space="preserve">Houston </t>
  </si>
  <si>
    <t xml:space="preserve">Iona </t>
  </si>
  <si>
    <t xml:space="preserve">Iowa </t>
  </si>
  <si>
    <t>Big Ten</t>
  </si>
  <si>
    <t xml:space="preserve">Iowa St. </t>
  </si>
  <si>
    <t xml:space="preserve">Kansas </t>
  </si>
  <si>
    <t xml:space="preserve">Kansas St. </t>
  </si>
  <si>
    <t xml:space="preserve">Kentucky </t>
  </si>
  <si>
    <t xml:space="preserve">Liberty </t>
  </si>
  <si>
    <t>ASUN</t>
  </si>
  <si>
    <t xml:space="preserve">Louisville </t>
  </si>
  <si>
    <t xml:space="preserve">LSU </t>
  </si>
  <si>
    <t xml:space="preserve">Marquette </t>
  </si>
  <si>
    <t>Big East</t>
  </si>
  <si>
    <t xml:space="preserve">Maryland </t>
  </si>
  <si>
    <t xml:space="preserve">Michigan </t>
  </si>
  <si>
    <t xml:space="preserve">Michigan St. </t>
  </si>
  <si>
    <t xml:space="preserve">Minnesota </t>
  </si>
  <si>
    <t xml:space="preserve">Mississippi St. </t>
  </si>
  <si>
    <t xml:space="preserve">Montana </t>
  </si>
  <si>
    <t>Big Sky</t>
  </si>
  <si>
    <t xml:space="preserve">Murray St. </t>
  </si>
  <si>
    <t xml:space="preserve">N.C. Central </t>
  </si>
  <si>
    <t xml:space="preserve">Nevada </t>
  </si>
  <si>
    <t xml:space="preserve">New Mexico St. </t>
  </si>
  <si>
    <t xml:space="preserve">North Carolina </t>
  </si>
  <si>
    <t xml:space="preserve">North Dakota St. </t>
  </si>
  <si>
    <t>Summit League</t>
  </si>
  <si>
    <t xml:space="preserve">Northeastern </t>
  </si>
  <si>
    <t xml:space="preserve">Northern Ky. </t>
  </si>
  <si>
    <t>Horizon</t>
  </si>
  <si>
    <t xml:space="preserve">Ohio St. </t>
  </si>
  <si>
    <t xml:space="preserve">Oklahoma </t>
  </si>
  <si>
    <t xml:space="preserve">Old Dominion </t>
  </si>
  <si>
    <t>C-USA</t>
  </si>
  <si>
    <t xml:space="preserve">Ole Miss </t>
  </si>
  <si>
    <t xml:space="preserve">Oregon </t>
  </si>
  <si>
    <t xml:space="preserve">Prairie View </t>
  </si>
  <si>
    <t xml:space="preserve">Purdue </t>
  </si>
  <si>
    <t xml:space="preserve">Saint Louis </t>
  </si>
  <si>
    <t>Atlantic 10</t>
  </si>
  <si>
    <t xml:space="preserve">Saint Mary's (CA) </t>
  </si>
  <si>
    <t xml:space="preserve">Seton Hall </t>
  </si>
  <si>
    <t xml:space="preserve">St. John's (NY) </t>
  </si>
  <si>
    <t xml:space="preserve">Syracuse </t>
  </si>
  <si>
    <t xml:space="preserve">Temple </t>
  </si>
  <si>
    <t xml:space="preserve">Tennessee </t>
  </si>
  <si>
    <t xml:space="preserve">Texas Tech </t>
  </si>
  <si>
    <t xml:space="preserve">UC Irvine </t>
  </si>
  <si>
    <t>Big West</t>
  </si>
  <si>
    <t xml:space="preserve">UCF </t>
  </si>
  <si>
    <t xml:space="preserve">Utah St. </t>
  </si>
  <si>
    <t xml:space="preserve">VCU </t>
  </si>
  <si>
    <t xml:space="preserve">Vermont </t>
  </si>
  <si>
    <t>America East</t>
  </si>
  <si>
    <t xml:space="preserve">Villanova </t>
  </si>
  <si>
    <t xml:space="preserve">Virginia </t>
  </si>
  <si>
    <t xml:space="preserve">Virginia Tech </t>
  </si>
  <si>
    <t xml:space="preserve">Washington </t>
  </si>
  <si>
    <t xml:space="preserve">Wisconsin </t>
  </si>
  <si>
    <t xml:space="preserve">Wofford </t>
  </si>
  <si>
    <t>SoCon</t>
  </si>
  <si>
    <t xml:space="preserve">Yale </t>
  </si>
  <si>
    <t>Ivy League</t>
  </si>
  <si>
    <t xml:space="preserve">Alabama </t>
  </si>
  <si>
    <t xml:space="preserve">Arizona </t>
  </si>
  <si>
    <t xml:space="preserve">Arkansas </t>
  </si>
  <si>
    <t xml:space="preserve">Bucknell </t>
  </si>
  <si>
    <t xml:space="preserve">Butler </t>
  </si>
  <si>
    <t xml:space="preserve">Cal St. Fullerton </t>
  </si>
  <si>
    <t xml:space="preserve">Clemson </t>
  </si>
  <si>
    <t xml:space="preserve">Col. Of Charleston </t>
  </si>
  <si>
    <t xml:space="preserve">Creighton </t>
  </si>
  <si>
    <t xml:space="preserve">Davidson </t>
  </si>
  <si>
    <t xml:space="preserve">Duke </t>
  </si>
  <si>
    <t xml:space="preserve">Lipscomb </t>
  </si>
  <si>
    <t xml:space="preserve">LIU Brooklyn </t>
  </si>
  <si>
    <t xml:space="preserve">Loyola Chicago </t>
  </si>
  <si>
    <t xml:space="preserve">Marshall </t>
  </si>
  <si>
    <t xml:space="preserve">Miami </t>
  </si>
  <si>
    <t xml:space="preserve">Missouri </t>
  </si>
  <si>
    <t xml:space="preserve">NC State </t>
  </si>
  <si>
    <t xml:space="preserve">Penn </t>
  </si>
  <si>
    <t xml:space="preserve">Providence </t>
  </si>
  <si>
    <t xml:space="preserve">Radford </t>
  </si>
  <si>
    <t xml:space="preserve">Rhode Island </t>
  </si>
  <si>
    <t xml:space="preserve">San Diego St. </t>
  </si>
  <si>
    <t xml:space="preserve">SFA </t>
  </si>
  <si>
    <t xml:space="preserve">South Dakota St. </t>
  </si>
  <si>
    <t xml:space="preserve">St. Bonaventure </t>
  </si>
  <si>
    <t xml:space="preserve">TCU </t>
  </si>
  <si>
    <t xml:space="preserve">Texas </t>
  </si>
  <si>
    <t xml:space="preserve">Texas A&amp;M </t>
  </si>
  <si>
    <t xml:space="preserve">Texas Southern </t>
  </si>
  <si>
    <t xml:space="preserve">UCLA </t>
  </si>
  <si>
    <t xml:space="preserve">UMBC </t>
  </si>
  <si>
    <t xml:space="preserve">UNCG </t>
  </si>
  <si>
    <t xml:space="preserve">West Virginia </t>
  </si>
  <si>
    <t xml:space="preserve">Wichita St. </t>
  </si>
  <si>
    <t xml:space="preserve">Wright St. </t>
  </si>
  <si>
    <t xml:space="preserve">Xavier </t>
  </si>
  <si>
    <t>Southeastern</t>
  </si>
  <si>
    <t>Bucknell</t>
  </si>
  <si>
    <t>Butler</t>
  </si>
  <si>
    <t>Cincinnati</t>
  </si>
  <si>
    <t>Dayton</t>
  </si>
  <si>
    <t>Atlantic Coast</t>
  </si>
  <si>
    <t>ETSU</t>
  </si>
  <si>
    <t>Southern</t>
  </si>
  <si>
    <t>FGCU</t>
  </si>
  <si>
    <t>West Coast</t>
  </si>
  <si>
    <t>Metro Atlantic</t>
  </si>
  <si>
    <t>Kansas St.</t>
  </si>
  <si>
    <t>Kent St.</t>
  </si>
  <si>
    <t>Mid-American</t>
  </si>
  <si>
    <t>Louisville</t>
  </si>
  <si>
    <t>Miami (FL)</t>
  </si>
  <si>
    <t>Middle Tenn.</t>
  </si>
  <si>
    <t>Conference USA</t>
  </si>
  <si>
    <t>Minnesota</t>
  </si>
  <si>
    <t>Mt. St. Mary's</t>
  </si>
  <si>
    <t>Northeast</t>
  </si>
  <si>
    <t>N.C. Central</t>
  </si>
  <si>
    <t>Mid-Eastern</t>
  </si>
  <si>
    <t>Nevada</t>
  </si>
  <si>
    <t>Mountain West</t>
  </si>
  <si>
    <t>Western Athletic</t>
  </si>
  <si>
    <t>New Orleans</t>
  </si>
  <si>
    <t>North Dakota</t>
  </si>
  <si>
    <t>Northern Ky.</t>
  </si>
  <si>
    <t>Northwestern</t>
  </si>
  <si>
    <t>Princeton</t>
  </si>
  <si>
    <t>Rhode Island</t>
  </si>
  <si>
    <t>Saint Mary's (CA)</t>
  </si>
  <si>
    <t>SMU</t>
  </si>
  <si>
    <t>South Carolina</t>
  </si>
  <si>
    <t>Southern California</t>
  </si>
  <si>
    <t>Southwestern</t>
  </si>
  <si>
    <t>Troy</t>
  </si>
  <si>
    <t>UC Davis</t>
  </si>
  <si>
    <t>UNCW</t>
  </si>
  <si>
    <t>Colonial</t>
  </si>
  <si>
    <t>Vanderbilt</t>
  </si>
  <si>
    <t>Wake Forest</t>
  </si>
  <si>
    <t>Missouri Valley</t>
  </si>
  <si>
    <t>Xavier</t>
  </si>
  <si>
    <t>3-Pointer Percentage</t>
  </si>
  <si>
    <t>California</t>
  </si>
  <si>
    <t>Green Bay</t>
  </si>
  <si>
    <t>Weber St.</t>
  </si>
  <si>
    <t>Middle Te+2:48nn.</t>
  </si>
  <si>
    <t>Stony Brook</t>
  </si>
  <si>
    <t>Texas A&amp;M</t>
  </si>
  <si>
    <t>Utah</t>
  </si>
  <si>
    <t>Buffalo</t>
  </si>
  <si>
    <t>UConn</t>
  </si>
  <si>
    <t>Austin Peay</t>
  </si>
  <si>
    <t>Fresno St.</t>
  </si>
  <si>
    <t>Little Rock</t>
  </si>
  <si>
    <t>Saint Joseph's</t>
  </si>
  <si>
    <t>Southern U.</t>
  </si>
  <si>
    <t>Pittsburgh</t>
  </si>
  <si>
    <t>CSU Bakersfield</t>
  </si>
  <si>
    <t>SFA</t>
  </si>
  <si>
    <t>UNC Asheville</t>
  </si>
  <si>
    <t>Hampton</t>
  </si>
  <si>
    <t>Temple</t>
  </si>
  <si>
    <t>Hawaii</t>
  </si>
  <si>
    <t>Fairleigh Dickinson</t>
  </si>
  <si>
    <t>UNI</t>
  </si>
  <si>
    <t>Tulsa</t>
  </si>
  <si>
    <t>Holy Cross</t>
  </si>
  <si>
    <t>Albany (NY)</t>
  </si>
  <si>
    <t>Belmont</t>
  </si>
  <si>
    <t>Coastal Caro.</t>
  </si>
  <si>
    <t>Eastern Wash.</t>
  </si>
  <si>
    <t>Georgia</t>
  </si>
  <si>
    <t>Harvard</t>
  </si>
  <si>
    <t>Lafayette</t>
  </si>
  <si>
    <t>Manhattan</t>
  </si>
  <si>
    <t>North Carolina St.</t>
  </si>
  <si>
    <t>North Dakota St.</t>
  </si>
  <si>
    <t>North Florida</t>
  </si>
  <si>
    <t>Northeastern</t>
  </si>
  <si>
    <t>Ole Miss</t>
  </si>
  <si>
    <t>Robert Morris</t>
  </si>
  <si>
    <t>St. John's (NY)</t>
  </si>
  <si>
    <t>UC Irvine</t>
  </si>
  <si>
    <t>Valparaiso</t>
  </si>
  <si>
    <t>Wofford</t>
  </si>
  <si>
    <t>American</t>
  </si>
  <si>
    <t>Arizona St.</t>
  </si>
  <si>
    <t>Cal Poly</t>
  </si>
  <si>
    <t>Eastern Ky.</t>
  </si>
  <si>
    <t>George Washington</t>
  </si>
  <si>
    <t>Massachusetts</t>
  </si>
  <si>
    <t>Mercer</t>
  </si>
  <si>
    <t>Milwaukee</t>
  </si>
  <si>
    <t>Nebraska</t>
  </si>
  <si>
    <t>New Mexico</t>
  </si>
  <si>
    <t>Saint Louis</t>
  </si>
  <si>
    <t>Stanford</t>
  </si>
  <si>
    <t>UL Lafayette</t>
  </si>
  <si>
    <t>Western Mich.</t>
  </si>
  <si>
    <t>James Madison</t>
  </si>
  <si>
    <t>La Salle</t>
  </si>
  <si>
    <t>LIU Brooklyn</t>
  </si>
  <si>
    <t>Montana</t>
  </si>
  <si>
    <t>N.C. A&amp;T</t>
  </si>
  <si>
    <t>Northwestern St.</t>
  </si>
  <si>
    <t>Pacific</t>
  </si>
  <si>
    <t>UNLV</t>
  </si>
  <si>
    <t>Western Ky.</t>
  </si>
  <si>
    <t>2022</t>
  </si>
  <si>
    <t>2021</t>
  </si>
  <si>
    <t>2019</t>
  </si>
  <si>
    <t>2018</t>
  </si>
  <si>
    <t>2017</t>
  </si>
  <si>
    <t>2016</t>
  </si>
  <si>
    <t>2015</t>
  </si>
  <si>
    <t>2014</t>
  </si>
  <si>
    <t>2013</t>
  </si>
  <si>
    <t>Average</t>
  </si>
  <si>
    <t>Standard Deviation</t>
  </si>
  <si>
    <t>Average above 0.3</t>
  </si>
  <si>
    <t>Multiplied</t>
  </si>
  <si>
    <t>Slope Alone</t>
  </si>
  <si>
    <t>Multiplier</t>
  </si>
  <si>
    <t>D</t>
  </si>
  <si>
    <t>G</t>
  </si>
  <si>
    <t>I</t>
  </si>
  <si>
    <t>J</t>
  </si>
  <si>
    <t>U</t>
  </si>
  <si>
    <t>W</t>
  </si>
  <si>
    <t>X</t>
  </si>
  <si>
    <t>Y</t>
  </si>
  <si>
    <t>AA</t>
  </si>
  <si>
    <t>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</si>
</sst>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0_);\(0\)"/>
  </numFmts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9" fontId="10" fillId="0" borderId="0"/>
  </cellStyleXfs>
  <cellXfs count="40">
    <xf numFmtId="0" fontId="0" fillId="0" borderId="0" xfId="0"/>
    <xf numFmtId="0" fontId="6" fillId="0" borderId="1" xfId="0" applyFont="1" applyBorder="1" applyAlignment="1">
      <alignment horizontal="center" wrapText="1"/>
    </xf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1" fontId="9" fillId="0" borderId="0" xfId="0" applyNumberFormat="1" applyFont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9" fontId="6" fillId="0" borderId="3" xfId="0" applyNumberFormat="1" applyFont="1" applyBorder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2" fontId="6" fillId="0" borderId="3" xfId="0" applyNumberFormat="1" applyFont="1" applyBorder="1" applyAlignment="1">
      <alignment horizontal="center"/>
    </xf>
    <xf numFmtId="165" fontId="6" fillId="0" borderId="3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165" fontId="9" fillId="0" borderId="0" xfId="0" applyNumberFormat="1" applyFont="1" applyAlignment="1">
      <alignment horizontal="center"/>
    </xf>
    <xf numFmtId="164" fontId="9" fillId="0" borderId="0" xfId="0" applyNumberFormat="1" applyFont="1" applyAlignment="1">
      <alignment horizontal="center"/>
    </xf>
    <xf numFmtId="0" fontId="9" fillId="0" borderId="0" xfId="0" applyFont="1"/>
    <xf numFmtId="0" fontId="6" fillId="0" borderId="0" xfId="0" applyFont="1" applyAlignment="1">
      <alignment horizontal="center"/>
    </xf>
    <xf numFmtId="9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5" fillId="0" borderId="0" xfId="0" applyFont="1"/>
    <xf numFmtId="166" fontId="6" fillId="0" borderId="3" xfId="1" applyNumberFormat="1" applyFont="1" applyBorder="1" applyAlignment="1">
      <alignment horizontal="center"/>
    </xf>
    <xf numFmtId="166" fontId="9" fillId="0" borderId="0" xfId="1" applyNumberFormat="1" applyFont="1" applyAlignment="1">
      <alignment horizontal="center"/>
    </xf>
    <xf numFmtId="166" fontId="0" fillId="0" borderId="0" xfId="1" applyNumberFormat="1" applyFont="1"/>
    <xf numFmtId="0" fontId="6" fillId="2" borderId="3" xfId="0" applyFont="1" applyFill="1" applyBorder="1" applyAlignment="1">
      <alignment horizontal="center"/>
    </xf>
    <xf numFmtId="0" fontId="0" fillId="2" borderId="0" xfId="0" applyFill="1"/>
    <xf numFmtId="9" fontId="6" fillId="2" borderId="3" xfId="0" applyNumberFormat="1" applyFont="1" applyFill="1" applyBorder="1" applyAlignment="1">
      <alignment horizontal="center"/>
    </xf>
    <xf numFmtId="2" fontId="6" fillId="2" borderId="3" xfId="0" applyNumberFormat="1" applyFont="1" applyFill="1" applyBorder="1" applyAlignment="1">
      <alignment horizontal="center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2">
    <cellStyle name="Normal" xfId="0" builtinId="0"/>
    <cellStyle name="Percent" xfId="1" builtinId="5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D1000"/>
  <sheetViews>
    <sheetView topLeftCell="AU1" workbookViewId="0">
      <selection activeCell="AT1" sqref="AT1:BD2"/>
    </sheetView>
  </sheetViews>
  <sheetFormatPr defaultColWidth="14.44140625" defaultRowHeight="15" customHeight="1" x14ac:dyDescent="0.3"/>
  <cols>
    <col min="2" max="2" width="11.6640625" customWidth="1"/>
    <col min="3" max="3" width="9.6640625" customWidth="1"/>
    <col min="4" max="4" width="7.44140625" customWidth="1"/>
    <col min="5" max="5" width="34.33203125" customWidth="1"/>
    <col min="6" max="6" width="30.33203125" customWidth="1"/>
    <col min="7" max="7" width="30.109375" customWidth="1"/>
    <col min="9" max="9" width="7" customWidth="1"/>
    <col min="10" max="10" width="9" customWidth="1"/>
    <col min="11" max="11" width="15.44140625" customWidth="1"/>
    <col min="12" max="12" width="20.6640625" customWidth="1"/>
    <col min="13" max="13" width="17.5546875" customWidth="1"/>
    <col min="14" max="14" width="19" customWidth="1"/>
    <col min="15" max="15" width="23.88671875" customWidth="1"/>
    <col min="16" max="16" width="21.88671875" customWidth="1"/>
    <col min="17" max="17" width="16.88671875" customWidth="1"/>
    <col min="18" max="18" width="24.109375" customWidth="1"/>
    <col min="19" max="19" width="20.44140625" customWidth="1"/>
    <col min="20" max="20" width="20.33203125" customWidth="1"/>
    <col min="21" max="21" width="10.33203125" customWidth="1"/>
    <col min="22" max="22" width="12.5546875" customWidth="1"/>
    <col min="23" max="23" width="22.5546875" customWidth="1"/>
    <col min="24" max="24" width="24.88671875" customWidth="1"/>
    <col min="29" max="29" width="17.6640625" customWidth="1"/>
    <col min="30" max="30" width="19" customWidth="1"/>
    <col min="31" max="31" width="22.6640625" customWidth="1"/>
    <col min="32" max="32" width="27.44140625" customWidth="1"/>
  </cols>
  <sheetData>
    <row r="1" spans="1:56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H1" t="s">
        <v>3</v>
      </c>
      <c r="AI1" t="s">
        <v>6</v>
      </c>
      <c r="AJ1" t="s">
        <v>8</v>
      </c>
      <c r="AK1" t="s">
        <v>9</v>
      </c>
      <c r="AL1" t="s">
        <v>20</v>
      </c>
      <c r="AM1" t="s">
        <v>22</v>
      </c>
      <c r="AN1" t="s">
        <v>23</v>
      </c>
      <c r="AO1" t="s">
        <v>24</v>
      </c>
      <c r="AP1" t="s">
        <v>26</v>
      </c>
      <c r="AQ1" t="s">
        <v>30</v>
      </c>
      <c r="AR1" t="s">
        <v>31</v>
      </c>
      <c r="AS1" t="s">
        <v>5</v>
      </c>
      <c r="AT1" t="s">
        <v>3</v>
      </c>
      <c r="AU1" t="s">
        <v>6</v>
      </c>
      <c r="AV1" t="s">
        <v>8</v>
      </c>
      <c r="AW1" t="s">
        <v>9</v>
      </c>
      <c r="AX1" t="s">
        <v>20</v>
      </c>
      <c r="AY1" t="s">
        <v>22</v>
      </c>
      <c r="AZ1" t="s">
        <v>23</v>
      </c>
      <c r="BA1" t="s">
        <v>24</v>
      </c>
      <c r="BB1" t="s">
        <v>26</v>
      </c>
      <c r="BC1" t="s">
        <v>30</v>
      </c>
      <c r="BD1" t="s">
        <v>31</v>
      </c>
    </row>
    <row r="2" spans="1:56" ht="14.4" customHeight="1" x14ac:dyDescent="0.3">
      <c r="A2" s="2" t="s">
        <v>32</v>
      </c>
      <c r="B2" s="2" t="s">
        <v>33</v>
      </c>
      <c r="C2" s="2" t="s">
        <v>34</v>
      </c>
      <c r="D2" s="3">
        <v>1</v>
      </c>
      <c r="E2" s="3">
        <v>1</v>
      </c>
      <c r="F2" s="3">
        <v>0</v>
      </c>
      <c r="G2" s="3">
        <v>0</v>
      </c>
      <c r="H2" s="3">
        <v>33</v>
      </c>
      <c r="I2" s="3">
        <v>24</v>
      </c>
      <c r="J2" s="3">
        <v>9</v>
      </c>
      <c r="K2" s="3">
        <v>231</v>
      </c>
      <c r="L2" s="3">
        <v>726</v>
      </c>
      <c r="M2" s="3">
        <v>0.31818181800000001</v>
      </c>
      <c r="N2" s="3">
        <v>462</v>
      </c>
      <c r="O2" s="3">
        <v>693</v>
      </c>
      <c r="P2" s="3">
        <v>0.66666666699999999</v>
      </c>
      <c r="Q2" s="3">
        <v>1155</v>
      </c>
      <c r="R2" s="3">
        <v>1023</v>
      </c>
      <c r="S2" s="3">
        <v>132</v>
      </c>
      <c r="T2" s="3">
        <v>330</v>
      </c>
      <c r="U2" s="3">
        <v>396</v>
      </c>
      <c r="V2" s="3">
        <v>396</v>
      </c>
      <c r="W2" s="3">
        <v>1</v>
      </c>
      <c r="X2" s="3">
        <v>274</v>
      </c>
      <c r="Y2" s="3">
        <v>0</v>
      </c>
      <c r="Z2" s="3">
        <v>2</v>
      </c>
      <c r="AA2" s="3">
        <v>2350</v>
      </c>
      <c r="AB2" s="3">
        <v>71.199996949999999</v>
      </c>
      <c r="AC2" s="3">
        <v>2072</v>
      </c>
      <c r="AD2" s="3">
        <v>62.799999239999998</v>
      </c>
      <c r="AE2" s="3">
        <v>277</v>
      </c>
      <c r="AF2" s="3">
        <v>8.3999996190000008</v>
      </c>
      <c r="AH2">
        <v>1</v>
      </c>
      <c r="AI2">
        <v>0</v>
      </c>
      <c r="AJ2">
        <f>(I2-MIN(I2:I69))/(MAX(I2:I69)-MIN(I2:I69))</f>
        <v>0.5</v>
      </c>
      <c r="AK2">
        <f>(J2-MIN(J2:J69))/(MAX(J2:J69)-MIN(J2:J69))</f>
        <v>0.58333333333333337</v>
      </c>
      <c r="AL2">
        <f>(U2-MIN(U2:U69))/(MAX(U2:U69)-MIN(U2:U69))</f>
        <v>0.23433242506811988</v>
      </c>
      <c r="AM2">
        <f>(W2-MIN(W2:W69))/(MAX(W2:W69)-MIN(W2:W69))</f>
        <v>0.25531914911951109</v>
      </c>
      <c r="AN2">
        <f>(X2-MIN(X2:X69))/(MAX(X2:X69)-MIN(X2:X69))</f>
        <v>0.77556818181818177</v>
      </c>
      <c r="AO2">
        <f>(Y2-MIN(Y2:Y69))/(MAX(Y2:Y69)-MIN(Y2:Y69))</f>
        <v>0</v>
      </c>
      <c r="AP2">
        <f>(AA2-MIN(AA2:AA69))/(MAX(AA2:AA69)-MIN(AA2:AA69))</f>
        <v>0.38414006179196702</v>
      </c>
      <c r="AQ2">
        <f>(AE2-MIN(AE2:AE69))/(MAX(AE2:AE69)-MIN(AE2:AE69))</f>
        <v>0.36054421768707484</v>
      </c>
      <c r="AR2">
        <f>(AF2-MIN(AF2:AF69))/(MAX(AF2:AF69)-MIN(AF2:AF69))</f>
        <v>0.3088235139540082</v>
      </c>
      <c r="AS2">
        <v>0</v>
      </c>
      <c r="AT2">
        <f>SLOPE(AH2:AH69, AS2:AS69)</f>
        <v>-0.14627494731622667</v>
      </c>
      <c r="AU2">
        <f>SLOPE(AI2:AI69, AS2:AS69)</f>
        <v>0.10350811949919424</v>
      </c>
      <c r="AV2">
        <f>SLOPE(AJ2:AJ69, AS2:AS69)</f>
        <v>3.8383892046963811E-2</v>
      </c>
      <c r="AW2">
        <f>SLOPE(AK2:AK69, AS2:AS69)</f>
        <v>-3.5711334242386657E-2</v>
      </c>
      <c r="AX2">
        <f>SLOPE(AL2:AL69, AS2:AS69)</f>
        <v>3.5341953915251308E-2</v>
      </c>
      <c r="AY2">
        <f>SLOPE(AM2:AM69, AS2:AS69)</f>
        <v>3.8236453074974877E-2</v>
      </c>
      <c r="AZ2">
        <f>SLOPE(AN2:AN69, AS2:AS69)</f>
        <v>-6.5376477681237832E-2</v>
      </c>
      <c r="BA2">
        <f>SLOPE(AO2:AO69, AS2:AS69)</f>
        <v>8.3250692120160272E-2</v>
      </c>
      <c r="BB2">
        <f>SLOPE(AP2:AP69, AS2:AS69)</f>
        <v>2.4213152029916279E-2</v>
      </c>
      <c r="BC2">
        <f>SLOPE(AQ2:AQ69, AS2:AS69)</f>
        <v>2.3767149105830509E-2</v>
      </c>
      <c r="BD2">
        <f>SLOPE(AR2:AR69, AS2:AS69)</f>
        <v>1.9904379138295077E-2</v>
      </c>
    </row>
    <row r="3" spans="1:56" ht="14.4" customHeight="1" x14ac:dyDescent="0.3">
      <c r="A3" s="2" t="s">
        <v>35</v>
      </c>
      <c r="B3" s="2" t="s">
        <v>36</v>
      </c>
      <c r="C3" s="2" t="s">
        <v>37</v>
      </c>
      <c r="D3" s="3">
        <v>0</v>
      </c>
      <c r="E3" s="3">
        <v>0</v>
      </c>
      <c r="F3" s="3">
        <v>0</v>
      </c>
      <c r="G3" s="3">
        <v>1</v>
      </c>
      <c r="H3" s="3">
        <v>32</v>
      </c>
      <c r="I3" s="3">
        <v>19</v>
      </c>
      <c r="J3" s="3">
        <v>13</v>
      </c>
      <c r="K3" s="3">
        <v>298</v>
      </c>
      <c r="L3" s="3">
        <v>963</v>
      </c>
      <c r="M3" s="3">
        <v>0.30897010000000003</v>
      </c>
      <c r="N3" s="3">
        <v>493</v>
      </c>
      <c r="O3" s="3">
        <v>675</v>
      </c>
      <c r="P3" s="3">
        <v>0.72985781999999999</v>
      </c>
      <c r="Q3" s="3">
        <v>1277</v>
      </c>
      <c r="R3" s="3">
        <v>1158</v>
      </c>
      <c r="S3" s="3">
        <v>118</v>
      </c>
      <c r="T3" s="3">
        <v>432</v>
      </c>
      <c r="U3" s="3">
        <v>467</v>
      </c>
      <c r="V3" s="3">
        <v>467</v>
      </c>
      <c r="W3" s="3">
        <v>1</v>
      </c>
      <c r="X3" s="3">
        <v>1</v>
      </c>
      <c r="Y3" s="3">
        <v>8</v>
      </c>
      <c r="Z3" s="3">
        <v>8</v>
      </c>
      <c r="AA3" s="3">
        <v>2559</v>
      </c>
      <c r="AB3" s="3">
        <v>80</v>
      </c>
      <c r="AC3" s="3">
        <v>2445</v>
      </c>
      <c r="AD3" s="3">
        <v>76.400000000000006</v>
      </c>
      <c r="AE3" s="3">
        <v>114</v>
      </c>
      <c r="AF3" s="3">
        <v>3.6</v>
      </c>
      <c r="AH3">
        <v>0</v>
      </c>
      <c r="AI3">
        <v>1</v>
      </c>
      <c r="AJ3">
        <f>(I3-MIN(I2:I69))/(MAX(I2:I69)-MIN(I2:I69))</f>
        <v>0.14285714285714285</v>
      </c>
      <c r="AK3">
        <f>(J3-MIN(J2:J69))/(MAX(J2:J69)-MIN(J2:J69))</f>
        <v>0.91666666666666663</v>
      </c>
      <c r="AL3">
        <f>(U3-MIN(U2:U69))/(MAX(U2:U69)-MIN(U2:U69))</f>
        <v>0.42779291553133514</v>
      </c>
      <c r="AM3">
        <f>(W3-MIN(W2:W69))/(MAX(W2:W69)-MIN(W2:W69))</f>
        <v>0.25531914911951109</v>
      </c>
      <c r="AN3">
        <f>(X3-MIN(X2:X69))/(MAX(X2:X69)-MIN(X2:X69))</f>
        <v>0</v>
      </c>
      <c r="AO3">
        <f>(Y3-MIN(Y2:Y69))/(MAX(Y2:Y69)-MIN(Y2:Y69))</f>
        <v>0.66666666666666663</v>
      </c>
      <c r="AP3">
        <f>(AA3-MIN(AA2:AA69))/(MAX(AA2:AA69)-MIN(AA2:AA69))</f>
        <v>0.5993820803295572</v>
      </c>
      <c r="AQ3">
        <f>(AE3-MIN(AE2:AE69))/(MAX(AE2:AE69)-MIN(AE2:AE69))</f>
        <v>8.3333333333333329E-2</v>
      </c>
      <c r="AR3">
        <f>(AF3-MIN(AF2:AF69))/(MAX(AF2:AF69)-MIN(AF2:AF69))</f>
        <v>7.3529416079152241E-2</v>
      </c>
      <c r="AS3">
        <v>0</v>
      </c>
    </row>
    <row r="4" spans="1:56" ht="14.4" customHeight="1" x14ac:dyDescent="0.3">
      <c r="A4" s="2" t="s">
        <v>38</v>
      </c>
      <c r="B4" s="2" t="s">
        <v>39</v>
      </c>
      <c r="C4" s="2" t="s">
        <v>40</v>
      </c>
      <c r="D4" s="3">
        <v>0</v>
      </c>
      <c r="E4" s="3">
        <v>1</v>
      </c>
      <c r="F4" s="3">
        <v>2</v>
      </c>
      <c r="G4" s="3">
        <v>1</v>
      </c>
      <c r="H4" s="3">
        <v>34</v>
      </c>
      <c r="I4" s="3">
        <v>31</v>
      </c>
      <c r="J4" s="3">
        <v>3</v>
      </c>
      <c r="K4" s="3">
        <v>265</v>
      </c>
      <c r="L4" s="3">
        <v>745</v>
      </c>
      <c r="M4" s="3">
        <v>0.356164384</v>
      </c>
      <c r="N4" s="3">
        <v>541</v>
      </c>
      <c r="O4" s="3">
        <v>734</v>
      </c>
      <c r="P4" s="3">
        <v>0.73611111100000004</v>
      </c>
      <c r="Q4" s="3">
        <v>1408</v>
      </c>
      <c r="R4" s="3">
        <v>1142</v>
      </c>
      <c r="S4" s="3">
        <v>265</v>
      </c>
      <c r="T4" s="3">
        <v>388</v>
      </c>
      <c r="U4" s="3">
        <v>677</v>
      </c>
      <c r="V4" s="3">
        <v>449</v>
      </c>
      <c r="W4" s="3">
        <v>1.507575758</v>
      </c>
      <c r="X4" s="3">
        <v>72</v>
      </c>
      <c r="Y4" s="3">
        <v>6</v>
      </c>
      <c r="Z4" s="3">
        <v>3</v>
      </c>
      <c r="AA4" s="3">
        <v>2875</v>
      </c>
      <c r="AB4" s="3">
        <v>84.6</v>
      </c>
      <c r="AC4" s="3">
        <v>2296</v>
      </c>
      <c r="AD4" s="3">
        <v>67.5</v>
      </c>
      <c r="AE4" s="3">
        <v>579</v>
      </c>
      <c r="AF4" s="3">
        <v>17.100000000000001</v>
      </c>
      <c r="AH4">
        <v>0</v>
      </c>
      <c r="AI4">
        <v>1</v>
      </c>
      <c r="AJ4">
        <f>(I4-MIN(I2:I69))/(MAX(I2:I69)-MIN(I2:I69))</f>
        <v>1</v>
      </c>
      <c r="AK4">
        <f>(J4-MIN(J2:J69))/(MAX(J2:J69)-MIN(J2:J69))</f>
        <v>8.3333333333333329E-2</v>
      </c>
      <c r="AL4">
        <f>(U4-MIN(U2:U69))/(MAX(U2:U69)-MIN(U2:U69))</f>
        <v>1</v>
      </c>
      <c r="AM4">
        <f>(W4-MIN(W2:W69))/(MAX(W2:W69)-MIN(W2:W69))</f>
        <v>0.74129593843548092</v>
      </c>
      <c r="AN4">
        <f>(X4-MIN(X2:X69))/(MAX(X2:X69)-MIN(X2:X69))</f>
        <v>0.20170454545454544</v>
      </c>
      <c r="AO4">
        <f>(Y4-MIN(Y2:Y69))/(MAX(Y2:Y69)-MIN(Y2:Y69))</f>
        <v>0.5</v>
      </c>
      <c r="AP4">
        <f>(AA4-MIN(AA2:AA69))/(MAX(AA2:AA69)-MIN(AA2:AA69))</f>
        <v>0.92481977342945421</v>
      </c>
      <c r="AQ4">
        <f>(AE4-MIN(AE2:AE69))/(MAX(AE2:AE69)-MIN(AE2:AE69))</f>
        <v>0.87414965986394555</v>
      </c>
      <c r="AR4">
        <f>(AF4-MIN(AF2:AF69))/(MAX(AF2:AF69)-MIN(AF2:AF69))</f>
        <v>0.73529411887975782</v>
      </c>
      <c r="AS4">
        <v>2</v>
      </c>
    </row>
    <row r="5" spans="1:56" ht="14.4" customHeight="1" x14ac:dyDescent="0.3">
      <c r="A5" s="2" t="s">
        <v>41</v>
      </c>
      <c r="B5" s="2" t="s">
        <v>36</v>
      </c>
      <c r="C5" s="2" t="s">
        <v>37</v>
      </c>
      <c r="D5" s="3">
        <v>0</v>
      </c>
      <c r="E5" s="3">
        <v>0</v>
      </c>
      <c r="F5" s="3">
        <v>3</v>
      </c>
      <c r="G5" s="3">
        <v>1</v>
      </c>
      <c r="H5" s="3">
        <v>33</v>
      </c>
      <c r="I5" s="3">
        <v>25</v>
      </c>
      <c r="J5" s="3">
        <v>8</v>
      </c>
      <c r="K5" s="3">
        <v>198</v>
      </c>
      <c r="L5" s="3">
        <v>660</v>
      </c>
      <c r="M5" s="3">
        <v>0.3</v>
      </c>
      <c r="N5" s="3">
        <v>561</v>
      </c>
      <c r="O5" s="3">
        <v>759</v>
      </c>
      <c r="P5" s="3">
        <v>0.73913043499999997</v>
      </c>
      <c r="Q5" s="3">
        <v>1254</v>
      </c>
      <c r="R5" s="3">
        <v>1155</v>
      </c>
      <c r="S5" s="3">
        <v>99</v>
      </c>
      <c r="T5" s="3">
        <v>363</v>
      </c>
      <c r="U5" s="3">
        <v>462</v>
      </c>
      <c r="V5" s="3">
        <v>429</v>
      </c>
      <c r="W5" s="3">
        <v>1.076923077</v>
      </c>
      <c r="X5" s="3">
        <v>45</v>
      </c>
      <c r="Y5" s="3">
        <v>7</v>
      </c>
      <c r="Z5" s="3">
        <v>6</v>
      </c>
      <c r="AA5" s="3">
        <v>2538</v>
      </c>
      <c r="AB5" s="3">
        <v>76.900001529999997</v>
      </c>
      <c r="AC5" s="3">
        <v>2261</v>
      </c>
      <c r="AD5" s="3">
        <v>68.5</v>
      </c>
      <c r="AE5" s="3">
        <v>277</v>
      </c>
      <c r="AF5" s="3">
        <v>8.3999996190000008</v>
      </c>
      <c r="AH5">
        <v>0</v>
      </c>
      <c r="AI5">
        <v>1</v>
      </c>
      <c r="AJ5">
        <f>(I5-MIN(I2:I69))/(MAX(I2:I69)-MIN(I2:I69))</f>
        <v>0.5714285714285714</v>
      </c>
      <c r="AK5">
        <f>(J5-MIN(J2:J69))/(MAX(J2:J69)-MIN(J2:J69))</f>
        <v>0.5</v>
      </c>
      <c r="AL5">
        <f>(U5-MIN(U2:U69))/(MAX(U2:U69)-MIN(U2:U69))</f>
        <v>0.41416893732970028</v>
      </c>
      <c r="AM5">
        <f>(W5-MIN(W2:W69))/(MAX(W2:W69)-MIN(W2:W69))</f>
        <v>0.3289689036548038</v>
      </c>
      <c r="AN5">
        <f>(X5-MIN(X2:X69))/(MAX(X2:X69)-MIN(X2:X69))</f>
        <v>0.125</v>
      </c>
      <c r="AO5">
        <f>(Y5-MIN(Y2:Y69))/(MAX(Y2:Y69)-MIN(Y2:Y69))</f>
        <v>0.58333333333333337</v>
      </c>
      <c r="AP5">
        <f>(AA5-MIN(AA2:AA69))/(MAX(AA2:AA69)-MIN(AA2:AA69))</f>
        <v>0.57775489186405771</v>
      </c>
      <c r="AQ5">
        <f>(AE5-MIN(AE2:AE69))/(MAX(AE2:AE69)-MIN(AE2:AE69))</f>
        <v>0.36054421768707484</v>
      </c>
      <c r="AR5">
        <f>(AF5-MIN(AF2:AF69))/(MAX(AF2:AF69)-MIN(AF2:AF69))</f>
        <v>0.3088235139540082</v>
      </c>
      <c r="AS5">
        <v>3</v>
      </c>
    </row>
    <row r="6" spans="1:56" ht="14.4" customHeight="1" x14ac:dyDescent="0.3">
      <c r="A6" s="2" t="s">
        <v>42</v>
      </c>
      <c r="B6" s="2" t="s">
        <v>36</v>
      </c>
      <c r="C6" s="2" t="s">
        <v>43</v>
      </c>
      <c r="D6" s="3">
        <v>0</v>
      </c>
      <c r="E6" s="3">
        <v>0</v>
      </c>
      <c r="F6" s="3">
        <v>1</v>
      </c>
      <c r="G6" s="3">
        <v>0</v>
      </c>
      <c r="H6" s="3">
        <v>32</v>
      </c>
      <c r="I6" s="3">
        <v>27</v>
      </c>
      <c r="J6" s="3">
        <v>5</v>
      </c>
      <c r="K6" s="3">
        <v>256</v>
      </c>
      <c r="L6" s="3">
        <v>800</v>
      </c>
      <c r="M6" s="3">
        <v>0.32</v>
      </c>
      <c r="N6" s="3">
        <v>480</v>
      </c>
      <c r="O6" s="3">
        <v>640</v>
      </c>
      <c r="P6" s="3">
        <v>0.75</v>
      </c>
      <c r="Q6" s="3">
        <v>1280</v>
      </c>
      <c r="R6" s="3">
        <v>1184</v>
      </c>
      <c r="S6" s="3">
        <v>96</v>
      </c>
      <c r="T6" s="3">
        <v>416</v>
      </c>
      <c r="U6" s="3">
        <v>480</v>
      </c>
      <c r="V6" s="3">
        <v>384</v>
      </c>
      <c r="W6" s="3">
        <v>1.25</v>
      </c>
      <c r="X6" s="3">
        <v>35</v>
      </c>
      <c r="Y6" s="3">
        <v>8</v>
      </c>
      <c r="Z6" s="3">
        <v>5</v>
      </c>
      <c r="AA6" s="3">
        <v>2518</v>
      </c>
      <c r="AB6" s="3">
        <v>78.699996949999999</v>
      </c>
      <c r="AC6" s="3">
        <v>2144</v>
      </c>
      <c r="AD6" s="3">
        <v>67</v>
      </c>
      <c r="AE6" s="3">
        <v>374</v>
      </c>
      <c r="AF6" s="3">
        <v>11.69999981</v>
      </c>
      <c r="AH6">
        <v>0</v>
      </c>
      <c r="AI6">
        <v>0</v>
      </c>
      <c r="AJ6">
        <f>(I6-MIN(I2:I69))/(MAX(I2:I69)-MIN(I2:I69))</f>
        <v>0.7142857142857143</v>
      </c>
      <c r="AK6">
        <f>(J6-MIN(J2:J69))/(MAX(J2:J69)-MIN(J2:J69))</f>
        <v>0.25</v>
      </c>
      <c r="AL6">
        <f>(U6-MIN(U2:U69))/(MAX(U2:U69)-MIN(U2:U69))</f>
        <v>0.46321525885558584</v>
      </c>
      <c r="AM6">
        <f>(W6-MIN(W2:W69))/(MAX(W2:W69)-MIN(W2:W69))</f>
        <v>0.49468085111985061</v>
      </c>
      <c r="AN6">
        <f>(X6-MIN(X2:X69))/(MAX(X2:X69)-MIN(X2:X69))</f>
        <v>9.6590909090909088E-2</v>
      </c>
      <c r="AO6">
        <f>(Y6-MIN(Y2:Y69))/(MAX(Y2:Y69)-MIN(Y2:Y69))</f>
        <v>0.66666666666666663</v>
      </c>
      <c r="AP6">
        <f>(AA6-MIN(AA2:AA69))/(MAX(AA2:AA69)-MIN(AA2:AA69))</f>
        <v>0.55715756951596296</v>
      </c>
      <c r="AQ6">
        <f>(AE6-MIN(AE2:AE69))/(MAX(AE2:AE69)-MIN(AE2:AE69))</f>
        <v>0.52551020408163263</v>
      </c>
      <c r="AR6">
        <f>(AF6-MIN(AF2:AF69))/(MAX(AF2:AF69)-MIN(AF2:AF69))</f>
        <v>0.47058822844579018</v>
      </c>
      <c r="AS6">
        <v>1</v>
      </c>
    </row>
    <row r="7" spans="1:56" ht="14.4" customHeight="1" x14ac:dyDescent="0.3">
      <c r="A7" s="2" t="s">
        <v>44</v>
      </c>
      <c r="B7" s="2" t="s">
        <v>45</v>
      </c>
      <c r="C7" s="2" t="s">
        <v>34</v>
      </c>
      <c r="D7" s="3">
        <v>0</v>
      </c>
      <c r="E7" s="3">
        <v>0</v>
      </c>
      <c r="F7" s="3">
        <v>1</v>
      </c>
      <c r="G7" s="3">
        <v>1</v>
      </c>
      <c r="H7" s="3">
        <v>32</v>
      </c>
      <c r="I7" s="3">
        <v>26</v>
      </c>
      <c r="J7" s="3">
        <v>6</v>
      </c>
      <c r="K7" s="3">
        <v>224</v>
      </c>
      <c r="L7" s="3">
        <v>736</v>
      </c>
      <c r="M7" s="3">
        <v>0.30434782599999999</v>
      </c>
      <c r="N7" s="3">
        <v>384</v>
      </c>
      <c r="O7" s="3">
        <v>544</v>
      </c>
      <c r="P7" s="3">
        <v>0.70588235300000002</v>
      </c>
      <c r="Q7" s="3">
        <v>1184</v>
      </c>
      <c r="R7" s="3">
        <v>1024</v>
      </c>
      <c r="S7" s="3">
        <v>160</v>
      </c>
      <c r="T7" s="3">
        <v>416</v>
      </c>
      <c r="U7" s="3">
        <v>512</v>
      </c>
      <c r="V7" s="3">
        <v>416</v>
      </c>
      <c r="W7" s="3">
        <v>1.230769231</v>
      </c>
      <c r="X7" s="3">
        <v>10</v>
      </c>
      <c r="Y7" s="3">
        <v>10</v>
      </c>
      <c r="Z7" s="3">
        <v>5</v>
      </c>
      <c r="AA7" s="3">
        <v>2448</v>
      </c>
      <c r="AB7" s="3">
        <v>76.5</v>
      </c>
      <c r="AC7" s="3">
        <v>2035</v>
      </c>
      <c r="AD7" s="3">
        <v>63.599998470000003</v>
      </c>
      <c r="AE7" s="3">
        <v>413</v>
      </c>
      <c r="AF7" s="3">
        <v>12.899999619999999</v>
      </c>
      <c r="AH7">
        <v>0</v>
      </c>
      <c r="AI7">
        <v>1</v>
      </c>
      <c r="AJ7">
        <f>(I7-MIN(I2:I69))/(MAX(I2:I69)-MIN(I2:I69))</f>
        <v>0.6428571428571429</v>
      </c>
      <c r="AK7">
        <f>(J7-MIN(J2:J69))/(MAX(J2:J69)-MIN(J2:J69))</f>
        <v>0.33333333333333331</v>
      </c>
      <c r="AL7">
        <f>(U7-MIN(U2:U69))/(MAX(U2:U69)-MIN(U2:U69))</f>
        <v>0.55040871934604907</v>
      </c>
      <c r="AM7">
        <f>(W7-MIN(W2:W69))/(MAX(W2:W69)-MIN(W2:W69))</f>
        <v>0.47626841272538917</v>
      </c>
      <c r="AN7">
        <f>(X7-MIN(X2:X69))/(MAX(X2:X69)-MIN(X2:X69))</f>
        <v>2.556818181818182E-2</v>
      </c>
      <c r="AO7">
        <f>(Y7-MIN(Y2:Y69))/(MAX(Y2:Y69)-MIN(Y2:Y69))</f>
        <v>0.83333333333333337</v>
      </c>
      <c r="AP7">
        <f>(AA7-MIN(AA2:AA69))/(MAX(AA2:AA69)-MIN(AA2:AA69))</f>
        <v>0.48506694129763128</v>
      </c>
      <c r="AQ7">
        <f>(AE7-MIN(AE2:AE69))/(MAX(AE2:AE69)-MIN(AE2:AE69))</f>
        <v>0.59183673469387754</v>
      </c>
      <c r="AR7">
        <f>(AF7-MIN(AF2:AF69))/(MAX(AF2:AF69)-MIN(AF2:AF69))</f>
        <v>0.52941174826989623</v>
      </c>
      <c r="AS7">
        <v>1</v>
      </c>
    </row>
    <row r="8" spans="1:56" ht="14.4" customHeight="1" x14ac:dyDescent="0.3">
      <c r="A8" s="2" t="s">
        <v>46</v>
      </c>
      <c r="B8" s="2" t="s">
        <v>47</v>
      </c>
      <c r="C8" s="2" t="s">
        <v>37</v>
      </c>
      <c r="D8" s="3">
        <v>0</v>
      </c>
      <c r="E8" s="3">
        <v>1</v>
      </c>
      <c r="F8" s="3">
        <v>0</v>
      </c>
      <c r="G8" s="3">
        <v>0</v>
      </c>
      <c r="H8" s="3">
        <v>34</v>
      </c>
      <c r="I8" s="3">
        <v>27</v>
      </c>
      <c r="J8" s="3">
        <v>7</v>
      </c>
      <c r="K8" s="3">
        <v>238</v>
      </c>
      <c r="L8" s="3">
        <v>714</v>
      </c>
      <c r="M8" s="3">
        <v>0.33333333300000001</v>
      </c>
      <c r="N8" s="3">
        <v>408</v>
      </c>
      <c r="O8" s="3">
        <v>646</v>
      </c>
      <c r="P8" s="3">
        <v>0.63157894699999995</v>
      </c>
      <c r="Q8" s="3">
        <v>1190</v>
      </c>
      <c r="R8" s="3">
        <v>1020</v>
      </c>
      <c r="S8" s="3">
        <v>170</v>
      </c>
      <c r="T8" s="3">
        <v>340</v>
      </c>
      <c r="U8" s="3">
        <v>408</v>
      </c>
      <c r="V8" s="3">
        <v>408</v>
      </c>
      <c r="W8" s="3">
        <v>1</v>
      </c>
      <c r="X8" s="3">
        <v>33</v>
      </c>
      <c r="Y8" s="3">
        <v>6</v>
      </c>
      <c r="Z8" s="3">
        <v>3</v>
      </c>
      <c r="AA8" s="3">
        <v>2336</v>
      </c>
      <c r="AB8" s="3">
        <v>68.699996949999999</v>
      </c>
      <c r="AC8" s="3">
        <v>2067</v>
      </c>
      <c r="AD8" s="3">
        <v>60.799999239999998</v>
      </c>
      <c r="AE8" s="3">
        <v>269</v>
      </c>
      <c r="AF8" s="3">
        <v>7.9000000950000002</v>
      </c>
      <c r="AH8">
        <v>0</v>
      </c>
      <c r="AI8">
        <v>0</v>
      </c>
      <c r="AJ8">
        <f>(I8-MIN(I2:I69))/(MAX(I2:I69)-MIN(I2:I69))</f>
        <v>0.7142857142857143</v>
      </c>
      <c r="AK8">
        <f>(J8-MIN(J2:J69))/(MAX(J2:J69)-MIN(J2:J69))</f>
        <v>0.41666666666666669</v>
      </c>
      <c r="AL8">
        <f>(U8-MIN(U2:U69))/(MAX(U2:U69)-MIN(U2:U69))</f>
        <v>0.2670299727520436</v>
      </c>
      <c r="AM8">
        <f>(W8-MIN(W2:W69))/(MAX(W2:W69)-MIN(W2:W69))</f>
        <v>0.25531914911951109</v>
      </c>
      <c r="AN8">
        <f>(X8-MIN(X2:X69))/(MAX(X2:X69)-MIN(X2:X69))</f>
        <v>9.0909090909090912E-2</v>
      </c>
      <c r="AO8">
        <f>(Y8-MIN(Y2:Y69))/(MAX(Y2:Y69)-MIN(Y2:Y69))</f>
        <v>0.5</v>
      </c>
      <c r="AP8">
        <f>(AA8-MIN(AA2:AA69))/(MAX(AA2:AA69)-MIN(AA2:AA69))</f>
        <v>0.36972193614830073</v>
      </c>
      <c r="AQ8">
        <f>(AE8-MIN(AE2:AE69))/(MAX(AE2:AE69)-MIN(AE2:AE69))</f>
        <v>0.34693877551020408</v>
      </c>
      <c r="AR8">
        <f>(AF8-MIN(AF2:AF69))/(MAX(AF2:AF69)-MIN(AF2:AF69))</f>
        <v>0.28431373347991157</v>
      </c>
      <c r="AS8">
        <v>0</v>
      </c>
    </row>
    <row r="9" spans="1:56" ht="14.4" customHeight="1" x14ac:dyDescent="0.3">
      <c r="A9" s="2" t="s">
        <v>48</v>
      </c>
      <c r="B9" s="2" t="s">
        <v>49</v>
      </c>
      <c r="C9" s="2" t="s">
        <v>40</v>
      </c>
      <c r="D9" s="3">
        <v>1</v>
      </c>
      <c r="E9" s="3">
        <v>1</v>
      </c>
      <c r="F9" s="3">
        <v>0</v>
      </c>
      <c r="G9" s="3">
        <v>0</v>
      </c>
      <c r="H9" s="3">
        <v>31</v>
      </c>
      <c r="I9" s="3">
        <v>22</v>
      </c>
      <c r="J9" s="3">
        <v>9</v>
      </c>
      <c r="K9" s="3">
        <v>248</v>
      </c>
      <c r="L9" s="3">
        <v>837</v>
      </c>
      <c r="M9" s="3">
        <v>0.29629629600000001</v>
      </c>
      <c r="N9" s="3">
        <v>465</v>
      </c>
      <c r="O9" s="3">
        <v>620</v>
      </c>
      <c r="P9" s="3">
        <v>0.75</v>
      </c>
      <c r="Q9" s="3">
        <v>1302</v>
      </c>
      <c r="R9" s="3">
        <v>1178</v>
      </c>
      <c r="S9" s="3">
        <v>124</v>
      </c>
      <c r="T9" s="3">
        <v>403</v>
      </c>
      <c r="U9" s="3">
        <v>434</v>
      </c>
      <c r="V9" s="3">
        <v>434</v>
      </c>
      <c r="W9" s="3">
        <v>1</v>
      </c>
      <c r="X9" s="3">
        <v>289</v>
      </c>
      <c r="Y9" s="3">
        <v>0</v>
      </c>
      <c r="Z9" s="3">
        <v>1</v>
      </c>
      <c r="AA9" s="3">
        <v>2415</v>
      </c>
      <c r="AB9" s="3">
        <v>77.900001529999997</v>
      </c>
      <c r="AC9" s="3">
        <v>2254</v>
      </c>
      <c r="AD9" s="3">
        <v>72.699996949999999</v>
      </c>
      <c r="AE9" s="3">
        <v>161</v>
      </c>
      <c r="AF9" s="3">
        <v>5.1999998090000004</v>
      </c>
      <c r="AH9">
        <v>1</v>
      </c>
      <c r="AI9">
        <v>0</v>
      </c>
      <c r="AJ9">
        <f>(I9-MIN(I2:I69))/(MAX(I2:I69)-MIN(I2:I69))</f>
        <v>0.35714285714285715</v>
      </c>
      <c r="AK9">
        <f>(J9-MIN(J2:J69))/(MAX(J2:J69)-MIN(J2:J69))</f>
        <v>0.58333333333333337</v>
      </c>
      <c r="AL9">
        <f>(U9-MIN(U2:U69))/(MAX(U2:U69)-MIN(U2:U69))</f>
        <v>0.33787465940054495</v>
      </c>
      <c r="AM9">
        <f>(W9-MIN(W2:W69))/(MAX(W2:W69)-MIN(W2:W69))</f>
        <v>0.25531914911951109</v>
      </c>
      <c r="AN9">
        <f>(X9-MIN(X2:X69))/(MAX(X2:X69)-MIN(X2:X69))</f>
        <v>0.81818181818181823</v>
      </c>
      <c r="AO9">
        <f>(Y9-MIN(Y2:Y69))/(MAX(Y2:Y69)-MIN(Y2:Y69))</f>
        <v>0</v>
      </c>
      <c r="AP9">
        <f>(AA9-MIN(AA2:AA69))/(MAX(AA2:AA69)-MIN(AA2:AA69))</f>
        <v>0.45108135942327499</v>
      </c>
      <c r="AQ9">
        <f>(AE9-MIN(AE2:AE69))/(MAX(AE2:AE69)-MIN(AE2:AE69))</f>
        <v>0.16326530612244897</v>
      </c>
      <c r="AR9">
        <f>(AF9-MIN(AF2:AF69))/(MAX(AF2:AF69)-MIN(AF2:AF69))</f>
        <v>0.15196077890018267</v>
      </c>
      <c r="AS9">
        <v>0</v>
      </c>
    </row>
    <row r="10" spans="1:56" ht="14.4" customHeight="1" x14ac:dyDescent="0.3">
      <c r="A10" s="2" t="s">
        <v>50</v>
      </c>
      <c r="B10" s="2" t="s">
        <v>51</v>
      </c>
      <c r="C10" s="2" t="s">
        <v>37</v>
      </c>
      <c r="D10" s="3">
        <v>1</v>
      </c>
      <c r="E10" s="3">
        <v>1</v>
      </c>
      <c r="F10" s="3">
        <v>0</v>
      </c>
      <c r="G10" s="3">
        <v>0</v>
      </c>
      <c r="H10" s="3">
        <v>31</v>
      </c>
      <c r="I10" s="3">
        <v>21</v>
      </c>
      <c r="J10" s="3">
        <v>10</v>
      </c>
      <c r="K10" s="3">
        <v>155</v>
      </c>
      <c r="L10" s="3">
        <v>496</v>
      </c>
      <c r="M10" s="3">
        <v>0.3125</v>
      </c>
      <c r="N10" s="3">
        <v>465</v>
      </c>
      <c r="O10" s="3">
        <v>620</v>
      </c>
      <c r="P10" s="3">
        <v>0.75</v>
      </c>
      <c r="Q10" s="3">
        <v>1054</v>
      </c>
      <c r="R10" s="3">
        <v>992</v>
      </c>
      <c r="S10" s="3">
        <v>62</v>
      </c>
      <c r="T10" s="3">
        <v>310</v>
      </c>
      <c r="U10" s="3">
        <v>341</v>
      </c>
      <c r="V10" s="3">
        <v>372</v>
      </c>
      <c r="W10" s="3">
        <v>0.91666666699999999</v>
      </c>
      <c r="X10" s="3">
        <v>147</v>
      </c>
      <c r="Y10" s="3">
        <v>0</v>
      </c>
      <c r="Z10" s="3">
        <v>2</v>
      </c>
      <c r="AA10" s="3">
        <v>2179</v>
      </c>
      <c r="AB10" s="3">
        <v>70.300003050000001</v>
      </c>
      <c r="AC10" s="3">
        <v>2052</v>
      </c>
      <c r="AD10" s="3">
        <v>66.199996949999999</v>
      </c>
      <c r="AE10" s="3">
        <v>127</v>
      </c>
      <c r="AF10" s="3">
        <v>4.0999999049999998</v>
      </c>
      <c r="AH10">
        <v>1</v>
      </c>
      <c r="AI10">
        <v>0</v>
      </c>
      <c r="AJ10">
        <f>(I10-MIN(I2:I69))/(MAX(I2:I69)-MIN(I2:I69))</f>
        <v>0.2857142857142857</v>
      </c>
      <c r="AK10">
        <f>(J10-MIN(J2:J69))/(MAX(J2:J69)-MIN(J2:J69))</f>
        <v>0.66666666666666663</v>
      </c>
      <c r="AL10">
        <f>(U10-MIN(U2:U69))/(MAX(U2:U69)-MIN(U2:U69))</f>
        <v>8.4468664850136238E-2</v>
      </c>
      <c r="AM10">
        <f>(W10-MIN(W2:W69))/(MAX(W2:W69)-MIN(W2:W69))</f>
        <v>0.17553191543854682</v>
      </c>
      <c r="AN10">
        <f>(X10-MIN(X2:X69))/(MAX(X2:X69)-MIN(X2:X69))</f>
        <v>0.41477272727272729</v>
      </c>
      <c r="AO10">
        <f>(Y10-MIN(Y2:Y69))/(MAX(Y2:Y69)-MIN(Y2:Y69))</f>
        <v>0</v>
      </c>
      <c r="AP10">
        <f>(AA10-MIN(AA2:AA69))/(MAX(AA2:AA69)-MIN(AA2:AA69))</f>
        <v>0.20803295571575695</v>
      </c>
      <c r="AQ10">
        <f>(AE10-MIN(AE2:AE69))/(MAX(AE2:AE69)-MIN(AE2:AE69))</f>
        <v>0.10544217687074831</v>
      </c>
      <c r="AR10">
        <f>(AF10-MIN(AF2:AF69))/(MAX(AF2:AF69)-MIN(AF2:AF69))</f>
        <v>9.803921522971934E-2</v>
      </c>
      <c r="AS10">
        <v>0</v>
      </c>
    </row>
    <row r="11" spans="1:56" ht="14.4" customHeight="1" x14ac:dyDescent="0.3">
      <c r="A11" s="2" t="s">
        <v>52</v>
      </c>
      <c r="B11" s="2" t="s">
        <v>53</v>
      </c>
      <c r="C11" s="2" t="s">
        <v>40</v>
      </c>
      <c r="D11" s="3">
        <v>1</v>
      </c>
      <c r="E11" s="3">
        <v>1</v>
      </c>
      <c r="F11" s="3">
        <v>0</v>
      </c>
      <c r="G11" s="3">
        <v>0</v>
      </c>
      <c r="H11" s="3">
        <v>34</v>
      </c>
      <c r="I11" s="3">
        <v>27</v>
      </c>
      <c r="J11" s="3">
        <v>7</v>
      </c>
      <c r="K11" s="3">
        <v>272</v>
      </c>
      <c r="L11" s="3">
        <v>782</v>
      </c>
      <c r="M11" s="3">
        <v>0.34782608700000001</v>
      </c>
      <c r="N11" s="3">
        <v>408</v>
      </c>
      <c r="O11" s="3">
        <v>544</v>
      </c>
      <c r="P11" s="3">
        <v>0.75</v>
      </c>
      <c r="Q11" s="3">
        <v>1224</v>
      </c>
      <c r="R11" s="3">
        <v>1054</v>
      </c>
      <c r="S11" s="3">
        <v>170</v>
      </c>
      <c r="T11" s="3">
        <v>374</v>
      </c>
      <c r="U11" s="3">
        <v>442</v>
      </c>
      <c r="V11" s="3">
        <v>374</v>
      </c>
      <c r="W11" s="3">
        <v>1.181818182</v>
      </c>
      <c r="X11" s="3">
        <v>161</v>
      </c>
      <c r="Y11" s="3">
        <v>1</v>
      </c>
      <c r="Z11" s="3">
        <v>2</v>
      </c>
      <c r="AA11" s="3">
        <v>2543</v>
      </c>
      <c r="AB11" s="3">
        <v>74.800003050000001</v>
      </c>
      <c r="AC11" s="3">
        <v>2200</v>
      </c>
      <c r="AD11" s="3">
        <v>64.699996949999999</v>
      </c>
      <c r="AE11" s="3">
        <v>343</v>
      </c>
      <c r="AF11" s="3">
        <v>10.100000380000001</v>
      </c>
      <c r="AH11">
        <v>1</v>
      </c>
      <c r="AI11">
        <v>0</v>
      </c>
      <c r="AJ11">
        <f>(I11-MIN(I2:I69))/(MAX(I2:I69)-MIN(I2:I69))</f>
        <v>0.7142857142857143</v>
      </c>
      <c r="AK11">
        <f>(J11-MIN(J2:J69))/(MAX(J2:J69)-MIN(J2:J69))</f>
        <v>0.41666666666666669</v>
      </c>
      <c r="AL11">
        <f>(U11-MIN(U2:U69))/(MAX(U2:U69)-MIN(U2:U69))</f>
        <v>0.35967302452316074</v>
      </c>
      <c r="AM11">
        <f>(W11-MIN(W2:W69))/(MAX(W2:W69)-MIN(W2:W69))</f>
        <v>0.42940038711202111</v>
      </c>
      <c r="AN11">
        <f>(X11-MIN(X2:X69))/(MAX(X2:X69)-MIN(X2:X69))</f>
        <v>0.45454545454545453</v>
      </c>
      <c r="AO11">
        <f>(Y11-MIN(Y2:Y69))/(MAX(Y2:Y69)-MIN(Y2:Y69))</f>
        <v>8.3333333333333329E-2</v>
      </c>
      <c r="AP11">
        <f>(AA11-MIN(AA2:AA69))/(MAX(AA2:AA69)-MIN(AA2:AA69))</f>
        <v>0.58290422245108131</v>
      </c>
      <c r="AQ11">
        <f>(AE11-MIN(AE2:AE69))/(MAX(AE2:AE69)-MIN(AE2:AE69))</f>
        <v>0.47278911564625853</v>
      </c>
      <c r="AR11">
        <f>(AF11-MIN(AF2:AF69))/(MAX(AF2:AF69)-MIN(AF2:AF69))</f>
        <v>0.392156884203191</v>
      </c>
      <c r="AS11">
        <v>0</v>
      </c>
    </row>
    <row r="12" spans="1:56" ht="14.4" customHeight="1" x14ac:dyDescent="0.3">
      <c r="A12" s="2" t="s">
        <v>54</v>
      </c>
      <c r="B12" s="2" t="s">
        <v>55</v>
      </c>
      <c r="C12" s="2" t="s">
        <v>43</v>
      </c>
      <c r="D12" s="3">
        <v>1</v>
      </c>
      <c r="E12" s="3">
        <v>1</v>
      </c>
      <c r="F12" s="3">
        <v>0</v>
      </c>
      <c r="G12" s="3">
        <v>1</v>
      </c>
      <c r="H12" s="3">
        <v>34</v>
      </c>
      <c r="I12" s="3">
        <v>23</v>
      </c>
      <c r="J12" s="3">
        <v>11</v>
      </c>
      <c r="K12" s="3">
        <v>306</v>
      </c>
      <c r="L12" s="3">
        <v>816</v>
      </c>
      <c r="M12" s="3">
        <v>0.375</v>
      </c>
      <c r="N12" s="3">
        <v>374</v>
      </c>
      <c r="O12" s="3">
        <v>510</v>
      </c>
      <c r="P12" s="3">
        <v>0.73333333300000003</v>
      </c>
      <c r="Q12" s="3">
        <v>1224</v>
      </c>
      <c r="R12" s="3">
        <v>1122</v>
      </c>
      <c r="S12" s="3">
        <v>102</v>
      </c>
      <c r="T12" s="3">
        <v>306</v>
      </c>
      <c r="U12" s="3">
        <v>578</v>
      </c>
      <c r="V12" s="3">
        <v>374</v>
      </c>
      <c r="W12" s="3">
        <v>1.5454545449999999</v>
      </c>
      <c r="X12" s="3">
        <v>306</v>
      </c>
      <c r="Y12" s="3">
        <v>0</v>
      </c>
      <c r="Z12" s="3">
        <v>2</v>
      </c>
      <c r="AA12" s="3">
        <v>2587</v>
      </c>
      <c r="AB12" s="3">
        <v>76.099998470000003</v>
      </c>
      <c r="AC12" s="3">
        <v>2281</v>
      </c>
      <c r="AD12" s="3">
        <v>67.099998470000003</v>
      </c>
      <c r="AE12" s="3">
        <v>306</v>
      </c>
      <c r="AF12" s="3">
        <v>9</v>
      </c>
      <c r="AH12">
        <v>1</v>
      </c>
      <c r="AI12">
        <v>1</v>
      </c>
      <c r="AJ12">
        <f>(I12-MIN(I2:I69))/(MAX(I2:I69)-MIN(I2:I69))</f>
        <v>0.42857142857142855</v>
      </c>
      <c r="AK12">
        <f>(J12-MIN(J2:J69))/(MAX(J2:J69)-MIN(J2:J69))</f>
        <v>0.75</v>
      </c>
      <c r="AL12">
        <f>(U12-MIN(U2:U69))/(MAX(U2:U69)-MIN(U2:U69))</f>
        <v>0.73024523160762944</v>
      </c>
      <c r="AM12">
        <f>(W12-MIN(W2:W69))/(MAX(W2:W69)-MIN(W2:W69))</f>
        <v>0.77756286213959414</v>
      </c>
      <c r="AN12">
        <f>(X12-MIN(X2:X69))/(MAX(X2:X69)-MIN(X2:X69))</f>
        <v>0.86647727272727271</v>
      </c>
      <c r="AO12">
        <f>(Y12-MIN(Y2:Y69))/(MAX(Y2:Y69)-MIN(Y2:Y69))</f>
        <v>0</v>
      </c>
      <c r="AP12">
        <f>(AA12-MIN(AA2:AA69))/(MAX(AA2:AA69)-MIN(AA2:AA69))</f>
        <v>0.62821833161688978</v>
      </c>
      <c r="AQ12">
        <f>(AE12-MIN(AE2:AE69))/(MAX(AE2:AE69)-MIN(AE2:AE69))</f>
        <v>0.4098639455782313</v>
      </c>
      <c r="AR12">
        <f>(AF12-MIN(AF2:AF69))/(MAX(AF2:AF69)-MIN(AF2:AF69))</f>
        <v>0.33823529719939449</v>
      </c>
      <c r="AS12">
        <v>0</v>
      </c>
    </row>
    <row r="13" spans="1:56" ht="14.4" customHeight="1" x14ac:dyDescent="0.3">
      <c r="A13" s="2" t="s">
        <v>56</v>
      </c>
      <c r="B13" s="2" t="s">
        <v>47</v>
      </c>
      <c r="C13" s="2" t="s">
        <v>40</v>
      </c>
      <c r="D13" s="3">
        <v>0</v>
      </c>
      <c r="E13" s="3">
        <v>0</v>
      </c>
      <c r="F13" s="3">
        <v>0</v>
      </c>
      <c r="G13" s="3">
        <v>0</v>
      </c>
      <c r="H13" s="3">
        <v>30</v>
      </c>
      <c r="I13" s="3">
        <v>25</v>
      </c>
      <c r="J13" s="3">
        <v>5</v>
      </c>
      <c r="K13" s="3">
        <v>210</v>
      </c>
      <c r="L13" s="3">
        <v>630</v>
      </c>
      <c r="M13" s="3">
        <v>0.33333333300000001</v>
      </c>
      <c r="N13" s="3">
        <v>390</v>
      </c>
      <c r="O13" s="3">
        <v>510</v>
      </c>
      <c r="P13" s="3">
        <v>0.764705882</v>
      </c>
      <c r="Q13" s="3">
        <v>960</v>
      </c>
      <c r="R13" s="3">
        <v>960</v>
      </c>
      <c r="S13" s="3">
        <v>0</v>
      </c>
      <c r="T13" s="3">
        <v>210</v>
      </c>
      <c r="U13" s="3">
        <v>420</v>
      </c>
      <c r="V13" s="3">
        <v>300</v>
      </c>
      <c r="W13" s="3">
        <v>1.4</v>
      </c>
      <c r="X13" s="3">
        <v>29</v>
      </c>
      <c r="Y13" s="3">
        <v>5</v>
      </c>
      <c r="Z13" s="3">
        <v>3</v>
      </c>
      <c r="AA13" s="3">
        <v>2211</v>
      </c>
      <c r="AB13" s="3">
        <v>73.699996949999999</v>
      </c>
      <c r="AC13" s="3">
        <v>1971</v>
      </c>
      <c r="AD13" s="3">
        <v>65.699996949999999</v>
      </c>
      <c r="AE13" s="3">
        <v>240</v>
      </c>
      <c r="AF13" s="3">
        <v>8</v>
      </c>
      <c r="AH13">
        <v>0</v>
      </c>
      <c r="AI13">
        <v>0</v>
      </c>
      <c r="AJ13">
        <f>(I13-MIN(I2:I69))/(MAX(I2:I69)-MIN(I2:I69))</f>
        <v>0.5714285714285714</v>
      </c>
      <c r="AK13">
        <f>(J13-MIN(J2:J69))/(MAX(J2:J69)-MIN(J2:J69))</f>
        <v>0.25</v>
      </c>
      <c r="AL13">
        <f>(U13-MIN(U2:U69))/(MAX(U2:U69)-MIN(U2:U69))</f>
        <v>0.29972752043596729</v>
      </c>
      <c r="AM13">
        <f>(W13-MIN(W2:W69))/(MAX(W2:W69)-MIN(W2:W69))</f>
        <v>0.6382978723200543</v>
      </c>
      <c r="AN13">
        <f>(X13-MIN(X2:X69))/(MAX(X2:X69)-MIN(X2:X69))</f>
        <v>7.9545454545454544E-2</v>
      </c>
      <c r="AO13">
        <f>(Y13-MIN(Y2:Y69))/(MAX(Y2:Y69)-MIN(Y2:Y69))</f>
        <v>0.41666666666666669</v>
      </c>
      <c r="AP13">
        <f>(AA13-MIN(AA2:AA69))/(MAX(AA2:AA69)-MIN(AA2:AA69))</f>
        <v>0.24098867147270855</v>
      </c>
      <c r="AQ13">
        <f>(AE13-MIN(AE2:AE69))/(MAX(AE2:AE69)-MIN(AE2:AE69))</f>
        <v>0.29761904761904762</v>
      </c>
      <c r="AR13">
        <f>(AF13-MIN(AF2:AF69))/(MAX(AF2:AF69)-MIN(AF2:AF69))</f>
        <v>0.28921568958453481</v>
      </c>
      <c r="AS13">
        <v>0</v>
      </c>
    </row>
    <row r="14" spans="1:56" ht="14.4" customHeight="1" x14ac:dyDescent="0.3">
      <c r="A14" s="2" t="s">
        <v>57</v>
      </c>
      <c r="B14" s="2" t="s">
        <v>58</v>
      </c>
      <c r="C14" s="2" t="s">
        <v>37</v>
      </c>
      <c r="D14" s="3">
        <v>0</v>
      </c>
      <c r="E14" s="3">
        <v>0</v>
      </c>
      <c r="F14" s="3">
        <v>0</v>
      </c>
      <c r="G14" s="3">
        <v>1</v>
      </c>
      <c r="H14" s="3">
        <v>32</v>
      </c>
      <c r="I14" s="3">
        <v>23</v>
      </c>
      <c r="J14" s="3">
        <v>9</v>
      </c>
      <c r="K14" s="3">
        <v>224</v>
      </c>
      <c r="L14" s="3">
        <v>672</v>
      </c>
      <c r="M14" s="3">
        <v>0.33333333300000001</v>
      </c>
      <c r="N14" s="3">
        <v>448</v>
      </c>
      <c r="O14" s="3">
        <v>608</v>
      </c>
      <c r="P14" s="3">
        <v>0.73684210500000002</v>
      </c>
      <c r="Q14" s="3">
        <v>1312</v>
      </c>
      <c r="R14" s="3">
        <v>1056</v>
      </c>
      <c r="S14" s="3">
        <v>256</v>
      </c>
      <c r="T14" s="3">
        <v>448</v>
      </c>
      <c r="U14" s="3">
        <v>448</v>
      </c>
      <c r="V14" s="3">
        <v>384</v>
      </c>
      <c r="W14" s="3">
        <v>1.1666666670000001</v>
      </c>
      <c r="X14" s="3">
        <v>23</v>
      </c>
      <c r="Y14" s="3">
        <v>5</v>
      </c>
      <c r="Z14" s="3">
        <v>6</v>
      </c>
      <c r="AA14" s="3">
        <v>2406</v>
      </c>
      <c r="AB14" s="3">
        <v>75.199996949999999</v>
      </c>
      <c r="AC14" s="3">
        <v>2086</v>
      </c>
      <c r="AD14" s="3">
        <v>65.199996949999999</v>
      </c>
      <c r="AE14" s="3">
        <v>320</v>
      </c>
      <c r="AF14" s="3">
        <v>10</v>
      </c>
      <c r="AH14">
        <v>0</v>
      </c>
      <c r="AI14">
        <v>1</v>
      </c>
      <c r="AJ14">
        <f>(I14-MIN(I2:I69))/(MAX(I2:I69)-MIN(I2:I69))</f>
        <v>0.42857142857142855</v>
      </c>
      <c r="AK14">
        <f>(J14-MIN(J2:J69))/(MAX(J2:J69)-MIN(J2:J69))</f>
        <v>0.58333333333333337</v>
      </c>
      <c r="AL14">
        <f>(U14-MIN(U2:U69))/(MAX(U2:U69)-MIN(U2:U69))</f>
        <v>0.37602179836512262</v>
      </c>
      <c r="AM14">
        <f>(W14-MIN(W2:W69))/(MAX(W2:W69)-MIN(W2:W69))</f>
        <v>0.41489361743888648</v>
      </c>
      <c r="AN14">
        <f>(X14-MIN(X2:X69))/(MAX(X2:X69)-MIN(X2:X69))</f>
        <v>6.25E-2</v>
      </c>
      <c r="AO14">
        <f>(Y14-MIN(Y2:Y69))/(MAX(Y2:Y69)-MIN(Y2:Y69))</f>
        <v>0.41666666666666669</v>
      </c>
      <c r="AP14">
        <f>(AA14-MIN(AA2:AA69))/(MAX(AA2:AA69)-MIN(AA2:AA69))</f>
        <v>0.44181256436663235</v>
      </c>
      <c r="AQ14">
        <f>(AE14-MIN(AE2:AE69))/(MAX(AE2:AE69)-MIN(AE2:AE69))</f>
        <v>0.43367346938775508</v>
      </c>
      <c r="AR14">
        <f>(AF14-MIN(AF2:AF69))/(MAX(AF2:AF69)-MIN(AF2:AF69))</f>
        <v>0.38725490481425412</v>
      </c>
      <c r="AS14">
        <v>0</v>
      </c>
    </row>
    <row r="15" spans="1:56" ht="14.4" customHeight="1" x14ac:dyDescent="0.3">
      <c r="A15" s="2" t="s">
        <v>59</v>
      </c>
      <c r="B15" s="2" t="s">
        <v>58</v>
      </c>
      <c r="C15" s="2" t="s">
        <v>43</v>
      </c>
      <c r="D15" s="3">
        <v>1</v>
      </c>
      <c r="E15" s="3">
        <v>0</v>
      </c>
      <c r="F15" s="3">
        <v>1</v>
      </c>
      <c r="G15" s="3">
        <v>1</v>
      </c>
      <c r="H15" s="3">
        <v>33</v>
      </c>
      <c r="I15" s="3">
        <v>22</v>
      </c>
      <c r="J15" s="3">
        <v>11</v>
      </c>
      <c r="K15" s="3">
        <v>198</v>
      </c>
      <c r="L15" s="3">
        <v>693</v>
      </c>
      <c r="M15" s="3">
        <v>0.28571428599999998</v>
      </c>
      <c r="N15" s="3">
        <v>363</v>
      </c>
      <c r="O15" s="3">
        <v>495</v>
      </c>
      <c r="P15" s="3">
        <v>0.73333333300000003</v>
      </c>
      <c r="Q15" s="3">
        <v>1254</v>
      </c>
      <c r="R15" s="3">
        <v>1188</v>
      </c>
      <c r="S15" s="3">
        <v>66</v>
      </c>
      <c r="T15" s="3">
        <v>330</v>
      </c>
      <c r="U15" s="3">
        <v>429</v>
      </c>
      <c r="V15" s="3">
        <v>462</v>
      </c>
      <c r="W15" s="3">
        <v>0.928571429</v>
      </c>
      <c r="X15" s="3">
        <v>42</v>
      </c>
      <c r="Y15" s="3">
        <v>7</v>
      </c>
      <c r="Z15" s="3">
        <v>6</v>
      </c>
      <c r="AA15" s="3">
        <v>2277</v>
      </c>
      <c r="AB15" s="3">
        <v>69</v>
      </c>
      <c r="AC15" s="3">
        <v>2175</v>
      </c>
      <c r="AD15" s="3">
        <v>65.900001529999997</v>
      </c>
      <c r="AE15" s="3">
        <v>102</v>
      </c>
      <c r="AF15" s="3">
        <v>3.0999999049999998</v>
      </c>
      <c r="AH15">
        <v>1</v>
      </c>
      <c r="AI15">
        <v>1</v>
      </c>
      <c r="AJ15">
        <f>(I15-MIN(I2:I69))/(MAX(I2:I69)-MIN(I2:I69))</f>
        <v>0.35714285714285715</v>
      </c>
      <c r="AK15">
        <f>(J15-MIN(J2:J69))/(MAX(J2:J69)-MIN(J2:J69))</f>
        <v>0.75</v>
      </c>
      <c r="AL15">
        <f>(U15-MIN(U2:U69))/(MAX(U2:U69)-MIN(U2:U69))</f>
        <v>0.3242506811989101</v>
      </c>
      <c r="AM15">
        <f>(W15-MIN(W2:W69))/(MAX(W2:W69)-MIN(W2:W69))</f>
        <v>0.18693009181546272</v>
      </c>
      <c r="AN15">
        <f>(X15-MIN(X2:X69))/(MAX(X2:X69)-MIN(X2:X69))</f>
        <v>0.11647727272727272</v>
      </c>
      <c r="AO15">
        <f>(Y15-MIN(Y2:Y69))/(MAX(Y2:Y69)-MIN(Y2:Y69))</f>
        <v>0.58333333333333337</v>
      </c>
      <c r="AP15">
        <f>(AA15-MIN(AA2:AA69))/(MAX(AA2:AA69)-MIN(AA2:AA69))</f>
        <v>0.30895983522142123</v>
      </c>
      <c r="AQ15">
        <f>(AE15-MIN(AE2:AE69))/(MAX(AE2:AE69)-MIN(AE2:AE69))</f>
        <v>6.2925170068027211E-2</v>
      </c>
      <c r="AR15">
        <f>(AF15-MIN(AF2:AF69))/(MAX(AF2:AF69)-MIN(AF2:AF69))</f>
        <v>4.901960761485967E-2</v>
      </c>
      <c r="AS15">
        <v>1</v>
      </c>
    </row>
    <row r="16" spans="1:56" ht="14.4" customHeight="1" x14ac:dyDescent="0.3">
      <c r="A16" s="2" t="s">
        <v>60</v>
      </c>
      <c r="B16" s="2" t="s">
        <v>61</v>
      </c>
      <c r="C16" s="2" t="s">
        <v>37</v>
      </c>
      <c r="D16" s="3">
        <v>1</v>
      </c>
      <c r="E16" s="3">
        <v>0</v>
      </c>
      <c r="F16" s="3">
        <v>0</v>
      </c>
      <c r="G16" s="3">
        <v>0</v>
      </c>
      <c r="H16" s="3">
        <v>33</v>
      </c>
      <c r="I16" s="3">
        <v>27</v>
      </c>
      <c r="J16" s="3">
        <v>6</v>
      </c>
      <c r="K16" s="3">
        <v>264</v>
      </c>
      <c r="L16" s="3">
        <v>726</v>
      </c>
      <c r="M16" s="3">
        <v>0.36363636399999999</v>
      </c>
      <c r="N16" s="3">
        <v>429</v>
      </c>
      <c r="O16" s="3">
        <v>594</v>
      </c>
      <c r="P16" s="3">
        <v>0.72222222199999997</v>
      </c>
      <c r="Q16" s="3">
        <v>1122</v>
      </c>
      <c r="R16" s="3">
        <v>1023</v>
      </c>
      <c r="S16" s="3">
        <v>99</v>
      </c>
      <c r="T16" s="3">
        <v>231</v>
      </c>
      <c r="U16" s="3">
        <v>495</v>
      </c>
      <c r="V16" s="3">
        <v>330</v>
      </c>
      <c r="W16" s="3">
        <v>1.5</v>
      </c>
      <c r="X16" s="3">
        <v>117</v>
      </c>
      <c r="Y16" s="3">
        <v>2</v>
      </c>
      <c r="Z16" s="3">
        <v>2</v>
      </c>
      <c r="AA16" s="3">
        <v>2495</v>
      </c>
      <c r="AB16" s="3">
        <v>75.599998470000003</v>
      </c>
      <c r="AC16" s="3">
        <v>2171</v>
      </c>
      <c r="AD16" s="3">
        <v>65.800003050000001</v>
      </c>
      <c r="AE16" s="3">
        <v>323</v>
      </c>
      <c r="AF16" s="3">
        <v>9.8000001910000005</v>
      </c>
      <c r="AH16">
        <v>1</v>
      </c>
      <c r="AI16">
        <v>0</v>
      </c>
      <c r="AJ16">
        <f>(I16-MIN(I2:I69))/(MAX(I2:I69)-MIN(I2:I69))</f>
        <v>0.7142857142857143</v>
      </c>
      <c r="AK16">
        <f>(J16-MIN(J2:J69))/(MAX(J2:J69)-MIN(J2:J69))</f>
        <v>0.33333333333333331</v>
      </c>
      <c r="AL16">
        <f>(U16-MIN(U2:U69))/(MAX(U2:U69)-MIN(U2:U69))</f>
        <v>0.50408719346049047</v>
      </c>
      <c r="AM16">
        <f>(W16-MIN(W2:W69))/(MAX(W2:W69)-MIN(W2:W69))</f>
        <v>0.73404255312019018</v>
      </c>
      <c r="AN16">
        <f>(X16-MIN(X2:X69))/(MAX(X2:X69)-MIN(X2:X69))</f>
        <v>0.32954545454545453</v>
      </c>
      <c r="AO16">
        <f>(Y16-MIN(Y2:Y69))/(MAX(Y2:Y69)-MIN(Y2:Y69))</f>
        <v>0.16666666666666666</v>
      </c>
      <c r="AP16">
        <f>(AA16-MIN(AA2:AA69))/(MAX(AA2:AA69)-MIN(AA2:AA69))</f>
        <v>0.53347064881565398</v>
      </c>
      <c r="AQ16">
        <f>(AE16-MIN(AE2:AE69))/(MAX(AE2:AE69)-MIN(AE2:AE69))</f>
        <v>0.43877551020408162</v>
      </c>
      <c r="AR16">
        <f>(AF16-MIN(AF2:AF69))/(MAX(AF2:AF69)-MIN(AF2:AF69))</f>
        <v>0.37745099265402726</v>
      </c>
      <c r="AS16">
        <v>0</v>
      </c>
    </row>
    <row r="17" spans="1:45" ht="14.4" customHeight="1" x14ac:dyDescent="0.3">
      <c r="A17" s="2" t="s">
        <v>62</v>
      </c>
      <c r="B17" s="2" t="s">
        <v>63</v>
      </c>
      <c r="C17" s="2" t="s">
        <v>40</v>
      </c>
      <c r="D17" s="3">
        <v>1</v>
      </c>
      <c r="E17" s="3">
        <v>1</v>
      </c>
      <c r="F17" s="3">
        <v>0</v>
      </c>
      <c r="G17" s="3">
        <v>0</v>
      </c>
      <c r="H17" s="3">
        <v>34</v>
      </c>
      <c r="I17" s="3">
        <v>22</v>
      </c>
      <c r="J17" s="3">
        <v>12</v>
      </c>
      <c r="K17" s="3">
        <v>238</v>
      </c>
      <c r="L17" s="3">
        <v>714</v>
      </c>
      <c r="M17" s="3">
        <v>0.33333333300000001</v>
      </c>
      <c r="N17" s="3">
        <v>476</v>
      </c>
      <c r="O17" s="3">
        <v>646</v>
      </c>
      <c r="P17" s="3">
        <v>0.73684210500000002</v>
      </c>
      <c r="Q17" s="3">
        <v>1122</v>
      </c>
      <c r="R17" s="3">
        <v>1156</v>
      </c>
      <c r="S17" s="3">
        <v>-34</v>
      </c>
      <c r="T17" s="3">
        <v>306</v>
      </c>
      <c r="U17" s="3">
        <v>442</v>
      </c>
      <c r="V17" s="3">
        <v>442</v>
      </c>
      <c r="W17" s="3">
        <v>1</v>
      </c>
      <c r="X17" s="3">
        <v>225</v>
      </c>
      <c r="Y17" s="3">
        <v>0</v>
      </c>
      <c r="Z17" s="3">
        <v>1</v>
      </c>
      <c r="AA17" s="3">
        <v>2509</v>
      </c>
      <c r="AB17" s="3">
        <v>73.800003050000001</v>
      </c>
      <c r="AC17" s="3">
        <v>2377</v>
      </c>
      <c r="AD17" s="3">
        <v>69.900001529999997</v>
      </c>
      <c r="AE17" s="3">
        <v>133</v>
      </c>
      <c r="AF17" s="3">
        <v>3.9000000950000002</v>
      </c>
      <c r="AH17">
        <v>1</v>
      </c>
      <c r="AI17">
        <v>0</v>
      </c>
      <c r="AJ17">
        <f>(I17-MIN(I2:I69))/(MAX(I2:I69)-MIN(I2:I69))</f>
        <v>0.35714285714285715</v>
      </c>
      <c r="AK17">
        <f>(J17-MIN(J2:J69))/(MAX(J2:J69)-MIN(J2:J69))</f>
        <v>0.83333333333333337</v>
      </c>
      <c r="AL17">
        <f>(U17-MIN(U2:U69))/(MAX(U2:U69)-MIN(U2:U69))</f>
        <v>0.35967302452316074</v>
      </c>
      <c r="AM17">
        <f>(W17-MIN(W2:W69))/(MAX(W2:W69)-MIN(W2:W69))</f>
        <v>0.25531914911951109</v>
      </c>
      <c r="AN17">
        <f>(X17-MIN(X2:X69))/(MAX(X2:X69)-MIN(X2:X69))</f>
        <v>0.63636363636363635</v>
      </c>
      <c r="AO17">
        <f>(Y17-MIN(Y2:Y69))/(MAX(Y2:Y69)-MIN(Y2:Y69))</f>
        <v>0</v>
      </c>
      <c r="AP17">
        <f>(AA17-MIN(AA2:AA69))/(MAX(AA2:AA69)-MIN(AA2:AA69))</f>
        <v>0.54788877445932027</v>
      </c>
      <c r="AQ17">
        <f>(AE17-MIN(AE2:AE69))/(MAX(AE2:AE69)-MIN(AE2:AE69))</f>
        <v>0.11564625850340136</v>
      </c>
      <c r="AR17">
        <f>(AF17-MIN(AF2:AF69))/(MAX(AF2:AF69)-MIN(AF2:AF69))</f>
        <v>8.8235303020472874E-2</v>
      </c>
      <c r="AS17">
        <v>0</v>
      </c>
    </row>
    <row r="18" spans="1:45" ht="14.4" customHeight="1" x14ac:dyDescent="0.3">
      <c r="A18" s="2" t="s">
        <v>64</v>
      </c>
      <c r="B18" s="2" t="s">
        <v>65</v>
      </c>
      <c r="C18" s="2" t="s">
        <v>37</v>
      </c>
      <c r="D18" s="3">
        <v>0</v>
      </c>
      <c r="E18" s="3">
        <v>0</v>
      </c>
      <c r="F18" s="3">
        <v>4</v>
      </c>
      <c r="G18" s="3">
        <v>0</v>
      </c>
      <c r="H18" s="3">
        <v>34</v>
      </c>
      <c r="I18" s="3">
        <v>28</v>
      </c>
      <c r="J18" s="3">
        <v>6</v>
      </c>
      <c r="K18" s="3">
        <v>272</v>
      </c>
      <c r="L18" s="3">
        <v>748</v>
      </c>
      <c r="M18" s="3">
        <v>0.36363636399999999</v>
      </c>
      <c r="N18" s="3">
        <v>442</v>
      </c>
      <c r="O18" s="3">
        <v>578</v>
      </c>
      <c r="P18" s="3">
        <v>0.764705882</v>
      </c>
      <c r="Q18" s="3">
        <v>1292</v>
      </c>
      <c r="R18" s="3">
        <v>1156</v>
      </c>
      <c r="S18" s="3">
        <v>136</v>
      </c>
      <c r="T18" s="3">
        <v>374</v>
      </c>
      <c r="U18" s="3">
        <v>578</v>
      </c>
      <c r="V18" s="3">
        <v>340</v>
      </c>
      <c r="W18" s="3">
        <v>1.7</v>
      </c>
      <c r="X18" s="3">
        <v>56</v>
      </c>
      <c r="Y18" s="3">
        <v>6</v>
      </c>
      <c r="Z18" s="3">
        <v>2</v>
      </c>
      <c r="AA18" s="3">
        <v>2727</v>
      </c>
      <c r="AB18" s="3">
        <v>80.199996949999999</v>
      </c>
      <c r="AC18" s="3">
        <v>2281</v>
      </c>
      <c r="AD18" s="3">
        <v>67.099998470000003</v>
      </c>
      <c r="AE18" s="3">
        <v>445</v>
      </c>
      <c r="AF18" s="3">
        <v>13.100000380000001</v>
      </c>
      <c r="AH18">
        <v>0</v>
      </c>
      <c r="AI18">
        <v>0</v>
      </c>
      <c r="AJ18">
        <f>(I18-MIN(I2:I69))/(MAX(I2:I69)-MIN(I2:I69))</f>
        <v>0.7857142857142857</v>
      </c>
      <c r="AK18">
        <f>(J18-MIN(J2:J69))/(MAX(J2:J69)-MIN(J2:J69))</f>
        <v>0.33333333333333331</v>
      </c>
      <c r="AL18">
        <f>(U18-MIN(U2:U69))/(MAX(U2:U69)-MIN(U2:U69))</f>
        <v>0.73024523160762944</v>
      </c>
      <c r="AM18">
        <f>(W18-MIN(W2:W69))/(MAX(W2:W69)-MIN(W2:W69))</f>
        <v>0.92553191472046181</v>
      </c>
      <c r="AN18">
        <f>(X18-MIN(X2:X69))/(MAX(X2:X69)-MIN(X2:X69))</f>
        <v>0.15625</v>
      </c>
      <c r="AO18">
        <f>(Y18-MIN(Y2:Y69))/(MAX(Y2:Y69)-MIN(Y2:Y69))</f>
        <v>0.5</v>
      </c>
      <c r="AP18">
        <f>(AA18-MIN(AA2:AA69))/(MAX(AA2:AA69)-MIN(AA2:AA69))</f>
        <v>0.77239958805355302</v>
      </c>
      <c r="AQ18">
        <f>(AE18-MIN(AE2:AE69))/(MAX(AE2:AE69)-MIN(AE2:AE69))</f>
        <v>0.6462585034013606</v>
      </c>
      <c r="AR18">
        <f>(AF18-MIN(AF2:AF69))/(MAX(AF2:AF69)-MIN(AF2:AF69))</f>
        <v>0.53921570704777</v>
      </c>
      <c r="AS18">
        <v>4</v>
      </c>
    </row>
    <row r="19" spans="1:45" ht="14.4" customHeight="1" x14ac:dyDescent="0.3">
      <c r="A19" s="2" t="s">
        <v>66</v>
      </c>
      <c r="B19" s="2" t="s">
        <v>67</v>
      </c>
      <c r="C19" s="2" t="s">
        <v>37</v>
      </c>
      <c r="D19" s="3">
        <v>1</v>
      </c>
      <c r="E19" s="3">
        <v>1</v>
      </c>
      <c r="F19" s="3">
        <v>0</v>
      </c>
      <c r="G19" s="3">
        <v>0</v>
      </c>
      <c r="H19" s="3">
        <v>28</v>
      </c>
      <c r="I19" s="3">
        <v>18</v>
      </c>
      <c r="J19" s="3">
        <v>10</v>
      </c>
      <c r="K19" s="3">
        <v>196</v>
      </c>
      <c r="L19" s="3">
        <v>644</v>
      </c>
      <c r="M19" s="3">
        <v>0.30434782599999999</v>
      </c>
      <c r="N19" s="3">
        <v>364</v>
      </c>
      <c r="O19" s="3">
        <v>504</v>
      </c>
      <c r="P19" s="3">
        <v>0.72222222199999997</v>
      </c>
      <c r="Q19" s="3">
        <v>1036</v>
      </c>
      <c r="R19" s="3">
        <v>1008</v>
      </c>
      <c r="S19" s="3">
        <v>28</v>
      </c>
      <c r="T19" s="3">
        <v>364</v>
      </c>
      <c r="U19" s="3">
        <v>392</v>
      </c>
      <c r="V19" s="3">
        <v>336</v>
      </c>
      <c r="W19" s="3">
        <v>1.1666666670000001</v>
      </c>
      <c r="X19" s="3">
        <v>139</v>
      </c>
      <c r="Y19" s="3">
        <v>0</v>
      </c>
      <c r="Z19" s="3">
        <v>1</v>
      </c>
      <c r="AA19" s="3">
        <v>1977</v>
      </c>
      <c r="AB19" s="3">
        <v>70.599998470000003</v>
      </c>
      <c r="AC19" s="3">
        <v>1814</v>
      </c>
      <c r="AD19" s="3">
        <v>64.800003050000001</v>
      </c>
      <c r="AE19" s="3">
        <v>162</v>
      </c>
      <c r="AF19" s="3">
        <v>5.8000001909999996</v>
      </c>
      <c r="AH19">
        <v>1</v>
      </c>
      <c r="AI19">
        <v>0</v>
      </c>
      <c r="AJ19">
        <f>(I19-MIN(I2:I69))/(MAX(I2:I69)-MIN(I2:I69))</f>
        <v>7.1428571428571425E-2</v>
      </c>
      <c r="AK19">
        <f>(J19-MIN(J2:J69))/(MAX(J2:J69)-MIN(J2:J69))</f>
        <v>0.66666666666666663</v>
      </c>
      <c r="AL19">
        <f>(U19-MIN(U2:U69))/(MAX(U2:U69)-MIN(U2:U69))</f>
        <v>0.22343324250681199</v>
      </c>
      <c r="AM19">
        <f>(W19-MIN(W2:W69))/(MAX(W2:W69)-MIN(W2:W69))</f>
        <v>0.41489361743888648</v>
      </c>
      <c r="AN19">
        <f>(X19-MIN(X2:X69))/(MAX(X2:X69)-MIN(X2:X69))</f>
        <v>0.39204545454545453</v>
      </c>
      <c r="AO19">
        <f>(Y19-MIN(Y2:Y69))/(MAX(Y2:Y69)-MIN(Y2:Y69))</f>
        <v>0</v>
      </c>
      <c r="AP19">
        <f>(AA19-MIN(AA2:AA69))/(MAX(AA2:AA69)-MIN(AA2:AA69))</f>
        <v>0</v>
      </c>
      <c r="AQ19">
        <f>(AE19-MIN(AE2:AE69))/(MAX(AE2:AE69)-MIN(AE2:AE69))</f>
        <v>0.16496598639455781</v>
      </c>
      <c r="AR19">
        <f>(AF19-MIN(AF2:AF69))/(MAX(AF2:AF69)-MIN(AF2:AF69))</f>
        <v>0.18137256219458855</v>
      </c>
      <c r="AS19">
        <v>0</v>
      </c>
    </row>
    <row r="20" spans="1:45" ht="14.4" customHeight="1" x14ac:dyDescent="0.3">
      <c r="A20" s="2" t="s">
        <v>68</v>
      </c>
      <c r="B20" s="2" t="s">
        <v>69</v>
      </c>
      <c r="C20" s="2" t="s">
        <v>37</v>
      </c>
      <c r="D20" s="3">
        <v>0</v>
      </c>
      <c r="E20" s="3">
        <v>1</v>
      </c>
      <c r="F20" s="3">
        <v>2</v>
      </c>
      <c r="G20" s="3">
        <v>1</v>
      </c>
      <c r="H20" s="3">
        <v>29</v>
      </c>
      <c r="I20" s="3">
        <v>26</v>
      </c>
      <c r="J20" s="3">
        <v>3</v>
      </c>
      <c r="K20" s="3">
        <v>232</v>
      </c>
      <c r="L20" s="3">
        <v>638</v>
      </c>
      <c r="M20" s="3">
        <v>0.36363636399999999</v>
      </c>
      <c r="N20" s="3">
        <v>406</v>
      </c>
      <c r="O20" s="3">
        <v>551</v>
      </c>
      <c r="P20" s="3">
        <v>0.73684210500000002</v>
      </c>
      <c r="Q20" s="3">
        <v>1218</v>
      </c>
      <c r="R20" s="3">
        <v>957</v>
      </c>
      <c r="S20" s="3">
        <v>261</v>
      </c>
      <c r="T20" s="3">
        <v>261</v>
      </c>
      <c r="U20" s="3">
        <v>522</v>
      </c>
      <c r="V20" s="3">
        <v>348</v>
      </c>
      <c r="W20" s="3">
        <v>1.5</v>
      </c>
      <c r="X20" s="3">
        <v>79</v>
      </c>
      <c r="Y20" s="3">
        <v>10</v>
      </c>
      <c r="Z20" s="3">
        <v>3</v>
      </c>
      <c r="AA20" s="3">
        <v>2546</v>
      </c>
      <c r="AB20" s="3">
        <v>87.800003050000001</v>
      </c>
      <c r="AC20" s="3">
        <v>1894</v>
      </c>
      <c r="AD20" s="3">
        <v>65.300003050000001</v>
      </c>
      <c r="AE20" s="3">
        <v>653</v>
      </c>
      <c r="AF20" s="3">
        <v>22.5</v>
      </c>
      <c r="AH20">
        <v>0</v>
      </c>
      <c r="AI20">
        <v>1</v>
      </c>
      <c r="AJ20">
        <f>(I20-MIN(I2:I69))/(MAX(I2:I69)-MIN(I2:I69))</f>
        <v>0.6428571428571429</v>
      </c>
      <c r="AK20">
        <f>(J20-MIN(J2:J69))/(MAX(J2:J69)-MIN(J2:J69))</f>
        <v>8.3333333333333329E-2</v>
      </c>
      <c r="AL20">
        <f>(U20-MIN(U2:U69))/(MAX(U2:U69)-MIN(U2:U69))</f>
        <v>0.57765667574931878</v>
      </c>
      <c r="AM20">
        <f>(W20-MIN(W2:W69))/(MAX(W2:W69)-MIN(W2:W69))</f>
        <v>0.73404255312019018</v>
      </c>
      <c r="AN20">
        <f>(X20-MIN(X2:X69))/(MAX(X2:X69)-MIN(X2:X69))</f>
        <v>0.22159090909090909</v>
      </c>
      <c r="AO20">
        <f>(Y20-MIN(Y2:Y69))/(MAX(Y2:Y69)-MIN(Y2:Y69))</f>
        <v>0.83333333333333337</v>
      </c>
      <c r="AP20">
        <f>(AA20-MIN(AA2:AA69))/(MAX(AA2:AA69)-MIN(AA2:AA69))</f>
        <v>0.58599382080329554</v>
      </c>
      <c r="AQ20">
        <f>(AE20-MIN(AE2:AE69))/(MAX(AE2:AE69)-MIN(AE2:AE69))</f>
        <v>1</v>
      </c>
      <c r="AR20">
        <f>(AF20-MIN(AF2:AF69))/(MAX(AF2:AF69)-MIN(AF2:AF69))</f>
        <v>1</v>
      </c>
      <c r="AS20">
        <v>2</v>
      </c>
    </row>
    <row r="21" spans="1:45" ht="14.4" customHeight="1" x14ac:dyDescent="0.3">
      <c r="A21" s="2" t="s">
        <v>70</v>
      </c>
      <c r="B21" s="2" t="s">
        <v>71</v>
      </c>
      <c r="C21" s="2" t="s">
        <v>40</v>
      </c>
      <c r="D21" s="3">
        <v>0</v>
      </c>
      <c r="E21" s="3">
        <v>1</v>
      </c>
      <c r="F21" s="3">
        <v>3</v>
      </c>
      <c r="G21" s="3">
        <v>1</v>
      </c>
      <c r="H21" s="3">
        <v>34</v>
      </c>
      <c r="I21" s="3">
        <v>29</v>
      </c>
      <c r="J21" s="3">
        <v>5</v>
      </c>
      <c r="K21" s="3">
        <v>272</v>
      </c>
      <c r="L21" s="3">
        <v>782</v>
      </c>
      <c r="M21" s="3">
        <v>0.34782608700000001</v>
      </c>
      <c r="N21" s="3">
        <v>408</v>
      </c>
      <c r="O21" s="3">
        <v>578</v>
      </c>
      <c r="P21" s="3">
        <v>0.70588235300000002</v>
      </c>
      <c r="Q21" s="3">
        <v>1326</v>
      </c>
      <c r="R21" s="3">
        <v>1088</v>
      </c>
      <c r="S21" s="3">
        <v>238</v>
      </c>
      <c r="T21" s="3">
        <v>442</v>
      </c>
      <c r="U21" s="3">
        <v>578</v>
      </c>
      <c r="V21" s="3">
        <v>374</v>
      </c>
      <c r="W21" s="3">
        <v>1.5454545449999999</v>
      </c>
      <c r="X21" s="3">
        <v>89</v>
      </c>
      <c r="Y21" s="3">
        <v>1</v>
      </c>
      <c r="Z21" s="3">
        <v>4</v>
      </c>
      <c r="AA21" s="3">
        <v>2577</v>
      </c>
      <c r="AB21" s="3">
        <v>75.800003050000001</v>
      </c>
      <c r="AC21" s="3">
        <v>2003</v>
      </c>
      <c r="AD21" s="3">
        <v>58.900001529999997</v>
      </c>
      <c r="AE21" s="3">
        <v>575</v>
      </c>
      <c r="AF21" s="3">
        <v>16.899999619999999</v>
      </c>
      <c r="AH21">
        <v>0</v>
      </c>
      <c r="AI21">
        <v>1</v>
      </c>
      <c r="AJ21">
        <f>(I21-MIN(I2:I69))/(MAX(I2:I69)-MIN(I2:I69))</f>
        <v>0.8571428571428571</v>
      </c>
      <c r="AK21">
        <f>(J21-MIN(J2:J69))/(MAX(J2:J69)-MIN(J2:J69))</f>
        <v>0.25</v>
      </c>
      <c r="AL21">
        <f>(U21-MIN(U2:U69))/(MAX(U2:U69)-MIN(U2:U69))</f>
        <v>0.73024523160762944</v>
      </c>
      <c r="AM21">
        <f>(W21-MIN(W2:W69))/(MAX(W2:W69)-MIN(W2:W69))</f>
        <v>0.77756286213959414</v>
      </c>
      <c r="AN21">
        <f>(X21-MIN(X2:X69))/(MAX(X2:X69)-MIN(X2:X69))</f>
        <v>0.25</v>
      </c>
      <c r="AO21">
        <f>(Y21-MIN(Y2:Y69))/(MAX(Y2:Y69)-MIN(Y2:Y69))</f>
        <v>8.3333333333333329E-2</v>
      </c>
      <c r="AP21">
        <f>(AA21-MIN(AA2:AA69))/(MAX(AA2:AA69)-MIN(AA2:AA69))</f>
        <v>0.61791967044284246</v>
      </c>
      <c r="AQ21">
        <f>(AE21-MIN(AE2:AE69))/(MAX(AE2:AE69)-MIN(AE2:AE69))</f>
        <v>0.86734693877551017</v>
      </c>
      <c r="AR21">
        <f>(AF21-MIN(AF2:AF69))/(MAX(AF2:AF69)-MIN(AF2:AF69))</f>
        <v>0.72549017872933486</v>
      </c>
      <c r="AS21">
        <v>3</v>
      </c>
    </row>
    <row r="22" spans="1:45" ht="14.4" customHeight="1" x14ac:dyDescent="0.3">
      <c r="A22" s="2" t="s">
        <v>72</v>
      </c>
      <c r="B22" s="2" t="s">
        <v>73</v>
      </c>
      <c r="C22" s="2" t="s">
        <v>40</v>
      </c>
      <c r="D22" s="3">
        <v>0</v>
      </c>
      <c r="E22" s="3">
        <v>0</v>
      </c>
      <c r="F22" s="3">
        <v>1</v>
      </c>
      <c r="G22" s="3">
        <v>1</v>
      </c>
      <c r="H22" s="3">
        <v>31</v>
      </c>
      <c r="I22" s="3">
        <v>22</v>
      </c>
      <c r="J22" s="3">
        <v>9</v>
      </c>
      <c r="K22" s="3">
        <v>279</v>
      </c>
      <c r="L22" s="3">
        <v>775</v>
      </c>
      <c r="M22" s="3">
        <v>0.36</v>
      </c>
      <c r="N22" s="3">
        <v>403</v>
      </c>
      <c r="O22" s="3">
        <v>589</v>
      </c>
      <c r="P22" s="3">
        <v>0.68421052599999999</v>
      </c>
      <c r="Q22" s="3">
        <v>1209</v>
      </c>
      <c r="R22" s="3">
        <v>1023</v>
      </c>
      <c r="S22" s="3">
        <v>186</v>
      </c>
      <c r="T22" s="3">
        <v>372</v>
      </c>
      <c r="U22" s="3">
        <v>465</v>
      </c>
      <c r="V22" s="3">
        <v>372</v>
      </c>
      <c r="W22" s="3">
        <v>1.25</v>
      </c>
      <c r="X22" s="3">
        <v>17</v>
      </c>
      <c r="Y22" s="3">
        <v>6</v>
      </c>
      <c r="Z22" s="3">
        <v>6</v>
      </c>
      <c r="AA22" s="3">
        <v>2350</v>
      </c>
      <c r="AB22" s="3">
        <v>75.800003050000001</v>
      </c>
      <c r="AC22" s="3">
        <v>2096</v>
      </c>
      <c r="AD22" s="3">
        <v>67.599998470000003</v>
      </c>
      <c r="AE22" s="3">
        <v>254</v>
      </c>
      <c r="AF22" s="3">
        <v>8.1999998089999995</v>
      </c>
      <c r="AH22">
        <v>0</v>
      </c>
      <c r="AI22">
        <v>1</v>
      </c>
      <c r="AJ22">
        <f>(I22-MIN(I2:I69))/(MAX(I2:I69)-MIN(I2:I69))</f>
        <v>0.35714285714285715</v>
      </c>
      <c r="AK22">
        <f>(J22-MIN(J2:J69))/(MAX(J2:J69)-MIN(J2:J69))</f>
        <v>0.58333333333333337</v>
      </c>
      <c r="AL22">
        <f>(U22-MIN(U2:U69))/(MAX(U2:U69)-MIN(U2:U69))</f>
        <v>0.42234332425068122</v>
      </c>
      <c r="AM22">
        <f>(W22-MIN(W2:W69))/(MAX(W2:W69)-MIN(W2:W69))</f>
        <v>0.49468085111985061</v>
      </c>
      <c r="AN22">
        <f>(X22-MIN(X2:X69))/(MAX(X2:X69)-MIN(X2:X69))</f>
        <v>4.5454545454545456E-2</v>
      </c>
      <c r="AO22">
        <f>(Y22-MIN(Y2:Y69))/(MAX(Y2:Y69)-MIN(Y2:Y69))</f>
        <v>0.5</v>
      </c>
      <c r="AP22">
        <f>(AA22-MIN(AA2:AA69))/(MAX(AA2:AA69)-MIN(AA2:AA69))</f>
        <v>0.38414006179196702</v>
      </c>
      <c r="AQ22">
        <f>(AE22-MIN(AE2:AE69))/(MAX(AE2:AE69)-MIN(AE2:AE69))</f>
        <v>0.32142857142857145</v>
      </c>
      <c r="AR22">
        <f>(AF22-MIN(AF2:AF69))/(MAX(AF2:AF69)-MIN(AF2:AF69))</f>
        <v>0.29901960174476166</v>
      </c>
      <c r="AS22">
        <v>1</v>
      </c>
    </row>
    <row r="23" spans="1:45" ht="14.4" customHeight="1" x14ac:dyDescent="0.3">
      <c r="A23" s="2" t="s">
        <v>74</v>
      </c>
      <c r="B23" s="2" t="s">
        <v>73</v>
      </c>
      <c r="C23" s="2" t="s">
        <v>34</v>
      </c>
      <c r="D23" s="3">
        <v>1</v>
      </c>
      <c r="E23" s="3">
        <v>0</v>
      </c>
      <c r="F23" s="3">
        <v>0</v>
      </c>
      <c r="G23" s="3">
        <v>0</v>
      </c>
      <c r="H23" s="3">
        <v>33</v>
      </c>
      <c r="I23" s="3">
        <v>20</v>
      </c>
      <c r="J23" s="3">
        <v>13</v>
      </c>
      <c r="K23" s="3">
        <v>198</v>
      </c>
      <c r="L23" s="3">
        <v>594</v>
      </c>
      <c r="M23" s="3">
        <v>0.33333333300000001</v>
      </c>
      <c r="N23" s="3">
        <v>429</v>
      </c>
      <c r="O23" s="3">
        <v>627</v>
      </c>
      <c r="P23" s="3">
        <v>0.68421052599999999</v>
      </c>
      <c r="Q23" s="3">
        <v>1188</v>
      </c>
      <c r="R23" s="3">
        <v>1122</v>
      </c>
      <c r="S23" s="3">
        <v>66</v>
      </c>
      <c r="T23" s="3">
        <v>297</v>
      </c>
      <c r="U23" s="3">
        <v>495</v>
      </c>
      <c r="V23" s="3">
        <v>396</v>
      </c>
      <c r="W23" s="3">
        <v>1.25</v>
      </c>
      <c r="X23" s="3">
        <v>33</v>
      </c>
      <c r="Y23" s="3">
        <v>4</v>
      </c>
      <c r="Z23" s="3">
        <v>8</v>
      </c>
      <c r="AA23" s="3">
        <v>2360</v>
      </c>
      <c r="AB23" s="3">
        <v>71.5</v>
      </c>
      <c r="AC23" s="3">
        <v>2175</v>
      </c>
      <c r="AD23" s="3">
        <v>65.900001529999997</v>
      </c>
      <c r="AE23" s="3">
        <v>185</v>
      </c>
      <c r="AF23" s="3">
        <v>5.5999999049999998</v>
      </c>
      <c r="AH23">
        <v>1</v>
      </c>
      <c r="AI23">
        <v>0</v>
      </c>
      <c r="AJ23">
        <f>(I23-MIN(I2:I69))/(MAX(I2:I69)-MIN(I2:I69))</f>
        <v>0.21428571428571427</v>
      </c>
      <c r="AK23">
        <f>(J23-MIN(J2:J69))/(MAX(J2:J69)-MIN(J2:J69))</f>
        <v>0.91666666666666663</v>
      </c>
      <c r="AL23">
        <f>(U23-MIN(U2:U69))/(MAX(U2:U69)-MIN(U2:U69))</f>
        <v>0.50408719346049047</v>
      </c>
      <c r="AM23">
        <f>(W23-MIN(W2:W69))/(MAX(W2:W69)-MIN(W2:W69))</f>
        <v>0.49468085111985061</v>
      </c>
      <c r="AN23">
        <f>(X23-MIN(X2:X69))/(MAX(X2:X69)-MIN(X2:X69))</f>
        <v>9.0909090909090912E-2</v>
      </c>
      <c r="AO23">
        <f>(Y23-MIN(Y2:Y69))/(MAX(Y2:Y69)-MIN(Y2:Y69))</f>
        <v>0.33333333333333331</v>
      </c>
      <c r="AP23">
        <f>(AA23-MIN(AA2:AA69))/(MAX(AA2:AA69)-MIN(AA2:AA69))</f>
        <v>0.3944387229660144</v>
      </c>
      <c r="AQ23">
        <f>(AE23-MIN(AE2:AE69))/(MAX(AE2:AE69)-MIN(AE2:AE69))</f>
        <v>0.20408163265306123</v>
      </c>
      <c r="AR23">
        <f>(AF23-MIN(AF2:AF69))/(MAX(AF2:AF69)-MIN(AF2:AF69))</f>
        <v>0.17156862665200887</v>
      </c>
      <c r="AS23">
        <v>0</v>
      </c>
    </row>
    <row r="24" spans="1:45" ht="14.4" customHeight="1" x14ac:dyDescent="0.3">
      <c r="A24" s="2" t="s">
        <v>75</v>
      </c>
      <c r="B24" s="2" t="s">
        <v>73</v>
      </c>
      <c r="C24" s="2" t="s">
        <v>43</v>
      </c>
      <c r="D24" s="3">
        <v>0</v>
      </c>
      <c r="E24" s="3">
        <v>1</v>
      </c>
      <c r="F24" s="3">
        <v>0</v>
      </c>
      <c r="G24" s="3">
        <v>1</v>
      </c>
      <c r="H24" s="3">
        <v>35</v>
      </c>
      <c r="I24" s="3">
        <v>26</v>
      </c>
      <c r="J24" s="3">
        <v>9</v>
      </c>
      <c r="K24" s="3">
        <v>315</v>
      </c>
      <c r="L24" s="3">
        <v>875</v>
      </c>
      <c r="M24" s="3">
        <v>0.36</v>
      </c>
      <c r="N24" s="3">
        <v>525</v>
      </c>
      <c r="O24" s="3">
        <v>700</v>
      </c>
      <c r="P24" s="3">
        <v>0.75</v>
      </c>
      <c r="Q24" s="3">
        <v>1295</v>
      </c>
      <c r="R24" s="3">
        <v>1260</v>
      </c>
      <c r="S24" s="3">
        <v>35</v>
      </c>
      <c r="T24" s="3">
        <v>420</v>
      </c>
      <c r="U24" s="3">
        <v>560</v>
      </c>
      <c r="V24" s="3">
        <v>315</v>
      </c>
      <c r="W24" s="3">
        <v>1.7777777779999999</v>
      </c>
      <c r="X24" s="3">
        <v>39</v>
      </c>
      <c r="Y24" s="3">
        <v>4</v>
      </c>
      <c r="Z24" s="3">
        <v>6</v>
      </c>
      <c r="AA24" s="3">
        <v>2933</v>
      </c>
      <c r="AB24" s="3">
        <v>83.800003050000001</v>
      </c>
      <c r="AC24" s="3">
        <v>2496</v>
      </c>
      <c r="AD24" s="3">
        <v>71.300003050000001</v>
      </c>
      <c r="AE24" s="3">
        <v>438</v>
      </c>
      <c r="AF24" s="3">
        <v>12.5</v>
      </c>
      <c r="AH24">
        <v>0</v>
      </c>
      <c r="AI24">
        <v>1</v>
      </c>
      <c r="AJ24">
        <f>(I24-MIN(I2:I69))/(MAX(I2:I69)-MIN(I2:I69))</f>
        <v>0.6428571428571429</v>
      </c>
      <c r="AK24">
        <f>(J24-MIN(J2:J69))/(MAX(J2:J69)-MIN(J2:J69))</f>
        <v>0.58333333333333337</v>
      </c>
      <c r="AL24">
        <f>(U24-MIN(U2:U69))/(MAX(U2:U69)-MIN(U2:U69))</f>
        <v>0.68119891008174382</v>
      </c>
      <c r="AM24">
        <f>(W24-MIN(W2:W69))/(MAX(W2:W69)-MIN(W2:W69))</f>
        <v>1</v>
      </c>
      <c r="AN24">
        <f>(X24-MIN(X2:X69))/(MAX(X2:X69)-MIN(X2:X69))</f>
        <v>0.10795454545454546</v>
      </c>
      <c r="AO24">
        <f>(Y24-MIN(Y2:Y69))/(MAX(Y2:Y69)-MIN(Y2:Y69))</f>
        <v>0.33333333333333331</v>
      </c>
      <c r="AP24">
        <f>(AA24-MIN(AA2:AA69))/(MAX(AA2:AA69)-MIN(AA2:AA69))</f>
        <v>0.98455200823892897</v>
      </c>
      <c r="AQ24">
        <f>(AE24-MIN(AE2:AE69))/(MAX(AE2:AE69)-MIN(AE2:AE69))</f>
        <v>0.63435374149659862</v>
      </c>
      <c r="AR24">
        <f>(AF24-MIN(AF2:AF69))/(MAX(AF2:AF69)-MIN(AF2:AF69))</f>
        <v>0.50980392385140327</v>
      </c>
      <c r="AS24">
        <v>0</v>
      </c>
    </row>
    <row r="25" spans="1:45" ht="14.4" customHeight="1" x14ac:dyDescent="0.3">
      <c r="A25" s="2" t="s">
        <v>76</v>
      </c>
      <c r="B25" s="2" t="s">
        <v>45</v>
      </c>
      <c r="C25" s="2" t="s">
        <v>43</v>
      </c>
      <c r="D25" s="3">
        <v>1</v>
      </c>
      <c r="E25" s="3">
        <v>0</v>
      </c>
      <c r="F25" s="3">
        <v>2</v>
      </c>
      <c r="G25" s="3">
        <v>0</v>
      </c>
      <c r="H25" s="3">
        <v>32</v>
      </c>
      <c r="I25" s="3">
        <v>20</v>
      </c>
      <c r="J25" s="3">
        <v>12</v>
      </c>
      <c r="K25" s="3">
        <v>192</v>
      </c>
      <c r="L25" s="3">
        <v>640</v>
      </c>
      <c r="M25" s="3">
        <v>0.3</v>
      </c>
      <c r="N25" s="3">
        <v>352</v>
      </c>
      <c r="O25" s="3">
        <v>512</v>
      </c>
      <c r="P25" s="3">
        <v>0.6875</v>
      </c>
      <c r="Q25" s="3">
        <v>1024</v>
      </c>
      <c r="R25" s="3">
        <v>1056</v>
      </c>
      <c r="S25" s="3">
        <v>-32</v>
      </c>
      <c r="T25" s="3">
        <v>288</v>
      </c>
      <c r="U25" s="3">
        <v>480</v>
      </c>
      <c r="V25" s="3">
        <v>448</v>
      </c>
      <c r="W25" s="3">
        <v>1.071428571</v>
      </c>
      <c r="X25" s="3">
        <v>30</v>
      </c>
      <c r="Y25" s="3">
        <v>9</v>
      </c>
      <c r="Z25" s="3">
        <v>8</v>
      </c>
      <c r="AA25" s="3">
        <v>2128</v>
      </c>
      <c r="AB25" s="3">
        <v>66.5</v>
      </c>
      <c r="AC25" s="3">
        <v>2016</v>
      </c>
      <c r="AD25" s="3">
        <v>63</v>
      </c>
      <c r="AE25" s="3">
        <v>112</v>
      </c>
      <c r="AF25" s="3">
        <v>3.5</v>
      </c>
      <c r="AH25">
        <v>1</v>
      </c>
      <c r="AI25">
        <v>0</v>
      </c>
      <c r="AJ25">
        <f>(I25-MIN(I2:I69))/(MAX(I2:I69)-MIN(I2:I69))</f>
        <v>0.21428571428571427</v>
      </c>
      <c r="AK25">
        <f>(J25-MIN(J2:J69))/(MAX(J2:J69)-MIN(J2:J69))</f>
        <v>0.83333333333333337</v>
      </c>
      <c r="AL25">
        <f>(U25-MIN(U2:U69))/(MAX(U2:U69)-MIN(U2:U69))</f>
        <v>0.46321525885558584</v>
      </c>
      <c r="AM25">
        <f>(W25-MIN(W2:W69))/(MAX(W2:W69)-MIN(W2:W69))</f>
        <v>0.32370820642355946</v>
      </c>
      <c r="AN25">
        <f>(X25-MIN(X2:X69))/(MAX(X2:X69)-MIN(X2:X69))</f>
        <v>8.2386363636363633E-2</v>
      </c>
      <c r="AO25">
        <f>(Y25-MIN(Y2:Y69))/(MAX(Y2:Y69)-MIN(Y2:Y69))</f>
        <v>0.75</v>
      </c>
      <c r="AP25">
        <f>(AA25-MIN(AA2:AA69))/(MAX(AA2:AA69)-MIN(AA2:AA69))</f>
        <v>0.15550978372811536</v>
      </c>
      <c r="AQ25">
        <f>(AE25-MIN(AE2:AE69))/(MAX(AE2:AE69)-MIN(AE2:AE69))</f>
        <v>7.9931972789115652E-2</v>
      </c>
      <c r="AR25">
        <f>(AF25-MIN(AF2:AF69))/(MAX(AF2:AF69)-MIN(AF2:AF69))</f>
        <v>6.8627455317666272E-2</v>
      </c>
      <c r="AS25">
        <v>2</v>
      </c>
    </row>
    <row r="26" spans="1:45" ht="14.4" customHeight="1" x14ac:dyDescent="0.3">
      <c r="A26" s="2" t="s">
        <v>77</v>
      </c>
      <c r="B26" s="2" t="s">
        <v>78</v>
      </c>
      <c r="C26" s="2" t="s">
        <v>43</v>
      </c>
      <c r="D26" s="3">
        <v>1</v>
      </c>
      <c r="E26" s="3">
        <v>0</v>
      </c>
      <c r="F26" s="3">
        <v>0</v>
      </c>
      <c r="G26" s="3">
        <v>0</v>
      </c>
      <c r="H26" s="3">
        <v>31</v>
      </c>
      <c r="I26" s="3">
        <v>21</v>
      </c>
      <c r="J26" s="3">
        <v>10</v>
      </c>
      <c r="K26" s="3">
        <v>279</v>
      </c>
      <c r="L26" s="3">
        <v>744</v>
      </c>
      <c r="M26" s="3">
        <v>0.375</v>
      </c>
      <c r="N26" s="3">
        <v>372</v>
      </c>
      <c r="O26" s="3">
        <v>527</v>
      </c>
      <c r="P26" s="3">
        <v>0.70588235300000002</v>
      </c>
      <c r="Q26" s="3">
        <v>1147</v>
      </c>
      <c r="R26" s="3">
        <v>992</v>
      </c>
      <c r="S26" s="3">
        <v>155</v>
      </c>
      <c r="T26" s="3">
        <v>310</v>
      </c>
      <c r="U26" s="3">
        <v>465</v>
      </c>
      <c r="V26" s="3">
        <v>403</v>
      </c>
      <c r="W26" s="3">
        <v>1.153846154</v>
      </c>
      <c r="X26" s="3">
        <v>138</v>
      </c>
      <c r="Y26" s="3">
        <v>0</v>
      </c>
      <c r="Z26" s="3">
        <v>2</v>
      </c>
      <c r="AA26" s="3">
        <v>2291</v>
      </c>
      <c r="AB26" s="3">
        <v>73.900001529999997</v>
      </c>
      <c r="AC26" s="3">
        <v>2071</v>
      </c>
      <c r="AD26" s="3">
        <v>66.800003050000001</v>
      </c>
      <c r="AE26" s="3">
        <v>220</v>
      </c>
      <c r="AF26" s="3">
        <v>7.0999999049999998</v>
      </c>
      <c r="AH26">
        <v>1</v>
      </c>
      <c r="AI26">
        <v>0</v>
      </c>
      <c r="AJ26">
        <f>(I26-MIN(I2:I69))/(MAX(I2:I69)-MIN(I2:I69))</f>
        <v>0.2857142857142857</v>
      </c>
      <c r="AK26">
        <f>(J26-MIN(J2:J69))/(MAX(J2:J69)-MIN(J2:J69))</f>
        <v>0.66666666666666663</v>
      </c>
      <c r="AL26">
        <f>(U26-MIN(U2:U69))/(MAX(U2:U69)-MIN(U2:U69))</f>
        <v>0.42234332425068122</v>
      </c>
      <c r="AM26">
        <f>(W26-MIN(W2:W69))/(MAX(W2:W69)-MIN(W2:W69))</f>
        <v>0.40261865819009646</v>
      </c>
      <c r="AN26">
        <f>(X26-MIN(X2:X69))/(MAX(X2:X69)-MIN(X2:X69))</f>
        <v>0.38920454545454547</v>
      </c>
      <c r="AO26">
        <f>(Y26-MIN(Y2:Y69))/(MAX(Y2:Y69)-MIN(Y2:Y69))</f>
        <v>0</v>
      </c>
      <c r="AP26">
        <f>(AA26-MIN(AA2:AA69))/(MAX(AA2:AA69)-MIN(AA2:AA69))</f>
        <v>0.32337796086508752</v>
      </c>
      <c r="AQ26">
        <f>(AE26-MIN(AE2:AE69))/(MAX(AE2:AE69)-MIN(AE2:AE69))</f>
        <v>0.26360544217687076</v>
      </c>
      <c r="AR26">
        <f>(AF26-MIN(AF2:AF69))/(MAX(AF2:AF69)-MIN(AF2:AF69))</f>
        <v>0.24509803807429836</v>
      </c>
      <c r="AS26">
        <v>0</v>
      </c>
    </row>
    <row r="27" spans="1:45" ht="14.4" customHeight="1" x14ac:dyDescent="0.3">
      <c r="A27" s="2" t="s">
        <v>79</v>
      </c>
      <c r="B27" s="2" t="s">
        <v>45</v>
      </c>
      <c r="C27" s="2" t="s">
        <v>43</v>
      </c>
      <c r="D27" s="3">
        <v>0</v>
      </c>
      <c r="E27" s="3">
        <v>1</v>
      </c>
      <c r="F27" s="3">
        <v>6</v>
      </c>
      <c r="G27" s="3">
        <v>1</v>
      </c>
      <c r="H27" s="3">
        <v>34</v>
      </c>
      <c r="I27" s="3">
        <v>28</v>
      </c>
      <c r="J27" s="3">
        <v>6</v>
      </c>
      <c r="K27" s="3">
        <v>241</v>
      </c>
      <c r="L27" s="3">
        <v>683</v>
      </c>
      <c r="M27" s="3">
        <v>0.353233831</v>
      </c>
      <c r="N27" s="3">
        <v>479</v>
      </c>
      <c r="O27" s="3">
        <v>663</v>
      </c>
      <c r="P27" s="3">
        <v>0.72307692300000004</v>
      </c>
      <c r="Q27" s="3">
        <v>1272</v>
      </c>
      <c r="R27" s="3">
        <v>1112</v>
      </c>
      <c r="S27" s="3">
        <v>160</v>
      </c>
      <c r="T27" s="3">
        <v>377</v>
      </c>
      <c r="U27" s="3">
        <v>524</v>
      </c>
      <c r="V27" s="3">
        <v>425</v>
      </c>
      <c r="W27" s="3">
        <v>1.232</v>
      </c>
      <c r="X27" s="3">
        <v>11</v>
      </c>
      <c r="Y27" s="3">
        <v>12</v>
      </c>
      <c r="Z27" s="3">
        <v>5</v>
      </c>
      <c r="AA27" s="3">
        <v>2672</v>
      </c>
      <c r="AB27" s="3">
        <v>78.599999999999994</v>
      </c>
      <c r="AC27" s="3">
        <v>2317</v>
      </c>
      <c r="AD27" s="3">
        <v>68.099999999999994</v>
      </c>
      <c r="AE27" s="3">
        <v>355</v>
      </c>
      <c r="AF27" s="3">
        <v>10.5</v>
      </c>
      <c r="AH27">
        <v>0</v>
      </c>
      <c r="AI27">
        <v>1</v>
      </c>
      <c r="AJ27">
        <f>(I27-MIN(I2:I69))/(MAX(I2:I69)-MIN(I2:I69))</f>
        <v>0.7857142857142857</v>
      </c>
      <c r="AK27">
        <f>(J27-MIN(J2:J69))/(MAX(J2:J69)-MIN(J2:J69))</f>
        <v>0.33333333333333331</v>
      </c>
      <c r="AL27">
        <f>(U27-MIN(U2:U69))/(MAX(U2:U69)-MIN(U2:U69))</f>
        <v>0.5831062670299727</v>
      </c>
      <c r="AM27">
        <f>(W27-MIN(W2:W69))/(MAX(W2:W69)-MIN(W2:W69))</f>
        <v>0.47744680857582616</v>
      </c>
      <c r="AN27">
        <f>(X27-MIN(X2:X69))/(MAX(X2:X69)-MIN(X2:X69))</f>
        <v>2.8409090909090908E-2</v>
      </c>
      <c r="AO27">
        <f>(Y27-MIN(Y2:Y69))/(MAX(Y2:Y69)-MIN(Y2:Y69))</f>
        <v>1</v>
      </c>
      <c r="AP27">
        <f>(AA27-MIN(AA2:AA69))/(MAX(AA2:AA69)-MIN(AA2:AA69))</f>
        <v>0.71575695159629249</v>
      </c>
      <c r="AQ27">
        <f>(AE27-MIN(AE2:AE69))/(MAX(AE2:AE69)-MIN(AE2:AE69))</f>
        <v>0.49319727891156462</v>
      </c>
      <c r="AR27">
        <f>(AF27-MIN(AF2:AF69))/(MAX(AF2:AF69)-MIN(AF2:AF69))</f>
        <v>0.41176470862168396</v>
      </c>
      <c r="AS27">
        <v>6</v>
      </c>
    </row>
    <row r="28" spans="1:45" ht="14.4" customHeight="1" x14ac:dyDescent="0.3">
      <c r="A28" s="2" t="s">
        <v>80</v>
      </c>
      <c r="B28" s="2" t="s">
        <v>36</v>
      </c>
      <c r="C28" s="2" t="s">
        <v>34</v>
      </c>
      <c r="D28" s="3">
        <v>0</v>
      </c>
      <c r="E28" s="3">
        <v>0</v>
      </c>
      <c r="F28" s="3">
        <v>0</v>
      </c>
      <c r="G28" s="3">
        <v>0</v>
      </c>
      <c r="H28" s="3">
        <v>33</v>
      </c>
      <c r="I28" s="3">
        <v>26</v>
      </c>
      <c r="J28" s="3">
        <v>7</v>
      </c>
      <c r="K28" s="3">
        <v>198</v>
      </c>
      <c r="L28" s="3">
        <v>561</v>
      </c>
      <c r="M28" s="3">
        <v>0.35294117600000002</v>
      </c>
      <c r="N28" s="3">
        <v>429</v>
      </c>
      <c r="O28" s="3">
        <v>561</v>
      </c>
      <c r="P28" s="3">
        <v>0.764705882</v>
      </c>
      <c r="Q28" s="3">
        <v>1320</v>
      </c>
      <c r="R28" s="3">
        <v>990</v>
      </c>
      <c r="S28" s="3">
        <v>330</v>
      </c>
      <c r="T28" s="3">
        <v>429</v>
      </c>
      <c r="U28" s="3">
        <v>528</v>
      </c>
      <c r="V28" s="3">
        <v>396</v>
      </c>
      <c r="W28" s="3">
        <v>1.3333333329999999</v>
      </c>
      <c r="X28" s="3">
        <v>19</v>
      </c>
      <c r="Y28" s="3">
        <v>9</v>
      </c>
      <c r="Z28" s="3">
        <v>7</v>
      </c>
      <c r="AA28" s="3">
        <v>2624</v>
      </c>
      <c r="AB28" s="3">
        <v>79.5</v>
      </c>
      <c r="AC28" s="3">
        <v>2178</v>
      </c>
      <c r="AD28" s="3">
        <v>66</v>
      </c>
      <c r="AE28" s="3">
        <v>446</v>
      </c>
      <c r="AF28" s="3">
        <v>13.5</v>
      </c>
      <c r="AH28">
        <v>0</v>
      </c>
      <c r="AI28">
        <v>0</v>
      </c>
      <c r="AJ28">
        <f>(I28-MIN(I2:I69))/(MAX(I2:I69)-MIN(I2:I69))</f>
        <v>0.6428571428571429</v>
      </c>
      <c r="AK28">
        <f>(J28-MIN(J2:J69))/(MAX(J2:J69)-MIN(J2:J69))</f>
        <v>0.41666666666666669</v>
      </c>
      <c r="AL28">
        <f>(U28-MIN(U2:U69))/(MAX(U2:U69)-MIN(U2:U69))</f>
        <v>0.59400544959128065</v>
      </c>
      <c r="AM28">
        <f>(W28-MIN(W2:W69))/(MAX(W2:W69)-MIN(W2:W69))</f>
        <v>0.57446808480081479</v>
      </c>
      <c r="AN28">
        <f>(X28-MIN(X2:X69))/(MAX(X2:X69)-MIN(X2:X69))</f>
        <v>5.113636363636364E-2</v>
      </c>
      <c r="AO28">
        <f>(Y28-MIN(Y2:Y69))/(MAX(Y2:Y69)-MIN(Y2:Y69))</f>
        <v>0.75</v>
      </c>
      <c r="AP28">
        <f>(AA28-MIN(AA2:AA69))/(MAX(AA2:AA69)-MIN(AA2:AA69))</f>
        <v>0.66632337796086505</v>
      </c>
      <c r="AQ28">
        <f>(AE28-MIN(AE2:AE69))/(MAX(AE2:AE69)-MIN(AE2:AE69))</f>
        <v>0.64795918367346939</v>
      </c>
      <c r="AR28">
        <f>(AF28-MIN(AF2:AF69))/(MAX(AF2:AF69)-MIN(AF2:AF69))</f>
        <v>0.55882353146626296</v>
      </c>
      <c r="AS28">
        <v>0</v>
      </c>
    </row>
    <row r="29" spans="1:45" ht="14.4" customHeight="1" x14ac:dyDescent="0.3">
      <c r="A29" s="2" t="s">
        <v>81</v>
      </c>
      <c r="B29" s="2" t="s">
        <v>82</v>
      </c>
      <c r="C29" s="2" t="s">
        <v>40</v>
      </c>
      <c r="D29" s="3">
        <v>1</v>
      </c>
      <c r="E29" s="3">
        <v>1</v>
      </c>
      <c r="F29" s="3">
        <v>0</v>
      </c>
      <c r="G29" s="3">
        <v>0</v>
      </c>
      <c r="H29" s="3">
        <v>32</v>
      </c>
      <c r="I29" s="3">
        <v>26</v>
      </c>
      <c r="J29" s="3">
        <v>6</v>
      </c>
      <c r="K29" s="3">
        <v>256</v>
      </c>
      <c r="L29" s="3">
        <v>672</v>
      </c>
      <c r="M29" s="3">
        <v>0.38095238100000001</v>
      </c>
      <c r="N29" s="3">
        <v>480</v>
      </c>
      <c r="O29" s="3">
        <v>672</v>
      </c>
      <c r="P29" s="3">
        <v>0.71428571399999996</v>
      </c>
      <c r="Q29" s="3">
        <v>1184</v>
      </c>
      <c r="R29" s="3">
        <v>960</v>
      </c>
      <c r="S29" s="3">
        <v>224</v>
      </c>
      <c r="T29" s="3">
        <v>384</v>
      </c>
      <c r="U29" s="3">
        <v>448</v>
      </c>
      <c r="V29" s="3">
        <v>384</v>
      </c>
      <c r="W29" s="3">
        <v>1.1666666670000001</v>
      </c>
      <c r="X29" s="3">
        <v>353</v>
      </c>
      <c r="Y29" s="3">
        <v>0</v>
      </c>
      <c r="Z29" s="3">
        <v>1</v>
      </c>
      <c r="AA29" s="3">
        <v>2442</v>
      </c>
      <c r="AB29" s="3">
        <v>76.300003050000001</v>
      </c>
      <c r="AC29" s="3">
        <v>2083</v>
      </c>
      <c r="AD29" s="3">
        <v>65.099998470000003</v>
      </c>
      <c r="AE29" s="3">
        <v>358</v>
      </c>
      <c r="AF29" s="3">
        <v>11.19999981</v>
      </c>
      <c r="AH29">
        <v>1</v>
      </c>
      <c r="AI29">
        <v>0</v>
      </c>
      <c r="AJ29">
        <f>(I29-MIN(I2:I69))/(MAX(I2:I69)-MIN(I2:I69))</f>
        <v>0.6428571428571429</v>
      </c>
      <c r="AK29">
        <f>(J29-MIN(J2:J69))/(MAX(J2:J69)-MIN(J2:J69))</f>
        <v>0.33333333333333331</v>
      </c>
      <c r="AL29">
        <f>(U29-MIN(U2:U69))/(MAX(U2:U69)-MIN(U2:U69))</f>
        <v>0.37602179836512262</v>
      </c>
      <c r="AM29">
        <f>(W29-MIN(W2:W69))/(MAX(W2:W69)-MIN(W2:W69))</f>
        <v>0.41489361743888648</v>
      </c>
      <c r="AN29">
        <f>(X29-MIN(X2:X69))/(MAX(X2:X69)-MIN(X2:X69))</f>
        <v>1</v>
      </c>
      <c r="AO29">
        <f>(Y29-MIN(Y2:Y69))/(MAX(Y2:Y69)-MIN(Y2:Y69))</f>
        <v>0</v>
      </c>
      <c r="AP29">
        <f>(AA29-MIN(AA2:AA69))/(MAX(AA2:AA69)-MIN(AA2:AA69))</f>
        <v>0.47888774459320288</v>
      </c>
      <c r="AQ29">
        <f>(AE29-MIN(AE2:AE69))/(MAX(AE2:AE69)-MIN(AE2:AE69))</f>
        <v>0.49829931972789115</v>
      </c>
      <c r="AR29">
        <f>(AF29-MIN(AF2:AF69))/(MAX(AF2:AF69)-MIN(AF2:AF69))</f>
        <v>0.44607842463836034</v>
      </c>
      <c r="AS29">
        <v>0</v>
      </c>
    </row>
    <row r="30" spans="1:45" ht="14.4" customHeight="1" x14ac:dyDescent="0.3">
      <c r="A30" s="2" t="s">
        <v>83</v>
      </c>
      <c r="B30" s="2" t="s">
        <v>84</v>
      </c>
      <c r="C30" s="2" t="s">
        <v>40</v>
      </c>
      <c r="D30" s="3">
        <v>1</v>
      </c>
      <c r="E30" s="3">
        <v>1</v>
      </c>
      <c r="F30" s="3">
        <v>0</v>
      </c>
      <c r="G30" s="3">
        <v>1</v>
      </c>
      <c r="H30" s="3">
        <v>32</v>
      </c>
      <c r="I30" s="3">
        <v>25</v>
      </c>
      <c r="J30" s="3">
        <v>7</v>
      </c>
      <c r="K30" s="3">
        <v>256</v>
      </c>
      <c r="L30" s="3">
        <v>736</v>
      </c>
      <c r="M30" s="3">
        <v>0.34782608700000001</v>
      </c>
      <c r="N30" s="3">
        <v>384</v>
      </c>
      <c r="O30" s="3">
        <v>544</v>
      </c>
      <c r="P30" s="3">
        <v>0.70588235300000002</v>
      </c>
      <c r="Q30" s="3">
        <v>1088</v>
      </c>
      <c r="R30" s="3">
        <v>992</v>
      </c>
      <c r="S30" s="3">
        <v>96</v>
      </c>
      <c r="T30" s="3">
        <v>256</v>
      </c>
      <c r="U30" s="3">
        <v>480</v>
      </c>
      <c r="V30" s="3">
        <v>384</v>
      </c>
      <c r="W30" s="3">
        <v>1.25</v>
      </c>
      <c r="X30" s="3">
        <v>116</v>
      </c>
      <c r="Y30" s="3">
        <v>3</v>
      </c>
      <c r="Z30" s="3">
        <v>2</v>
      </c>
      <c r="AA30" s="3">
        <v>2362</v>
      </c>
      <c r="AB30" s="3">
        <v>73.800003050000001</v>
      </c>
      <c r="AC30" s="3">
        <v>1974</v>
      </c>
      <c r="AD30" s="3">
        <v>61.700000760000002</v>
      </c>
      <c r="AE30" s="3">
        <v>387</v>
      </c>
      <c r="AF30" s="3">
        <v>12.100000380000001</v>
      </c>
      <c r="AH30">
        <v>1</v>
      </c>
      <c r="AI30">
        <v>1</v>
      </c>
      <c r="AJ30">
        <f>(I30-MIN(I2:I69))/(MAX(I2:I69)-MIN(I2:I69))</f>
        <v>0.5714285714285714</v>
      </c>
      <c r="AK30">
        <f>(J30-MIN(J2:J69))/(MAX(J2:J69)-MIN(J2:J69))</f>
        <v>0.41666666666666669</v>
      </c>
      <c r="AL30">
        <f>(U30-MIN(U2:U69))/(MAX(U2:U69)-MIN(U2:U69))</f>
        <v>0.46321525885558584</v>
      </c>
      <c r="AM30">
        <f>(W30-MIN(W2:W69))/(MAX(W2:W69)-MIN(W2:W69))</f>
        <v>0.49468085111985061</v>
      </c>
      <c r="AN30">
        <f>(X30-MIN(X2:X69))/(MAX(X2:X69)-MIN(X2:X69))</f>
        <v>0.32670454545454547</v>
      </c>
      <c r="AO30">
        <f>(Y30-MIN(Y2:Y69))/(MAX(Y2:Y69)-MIN(Y2:Y69))</f>
        <v>0.25</v>
      </c>
      <c r="AP30">
        <f>(AA30-MIN(AA2:AA69))/(MAX(AA2:AA69)-MIN(AA2:AA69))</f>
        <v>0.39649845520082388</v>
      </c>
      <c r="AQ30">
        <f>(AE30-MIN(AE2:AE69))/(MAX(AE2:AE69)-MIN(AE2:AE69))</f>
        <v>0.54761904761904767</v>
      </c>
      <c r="AR30">
        <f>(AF30-MIN(AF2:AF69))/(MAX(AF2:AF69)-MIN(AF2:AF69))</f>
        <v>0.49019609943291037</v>
      </c>
      <c r="AS30">
        <v>0</v>
      </c>
    </row>
    <row r="31" spans="1:45" ht="14.4" customHeight="1" x14ac:dyDescent="0.3">
      <c r="A31" s="2" t="s">
        <v>85</v>
      </c>
      <c r="B31" s="2" t="s">
        <v>36</v>
      </c>
      <c r="C31" s="2" t="s">
        <v>43</v>
      </c>
      <c r="D31" s="3">
        <v>0</v>
      </c>
      <c r="E31" s="3">
        <v>0</v>
      </c>
      <c r="F31" s="3">
        <v>0</v>
      </c>
      <c r="G31" s="3">
        <v>1</v>
      </c>
      <c r="H31" s="3">
        <v>33</v>
      </c>
      <c r="I31" s="3">
        <v>22</v>
      </c>
      <c r="J31" s="3">
        <v>11</v>
      </c>
      <c r="K31" s="3">
        <v>198</v>
      </c>
      <c r="L31" s="3">
        <v>660</v>
      </c>
      <c r="M31" s="3">
        <v>0.3</v>
      </c>
      <c r="N31" s="3">
        <v>462</v>
      </c>
      <c r="O31" s="3">
        <v>660</v>
      </c>
      <c r="P31" s="3">
        <v>0.7</v>
      </c>
      <c r="Q31" s="3">
        <v>1221</v>
      </c>
      <c r="R31" s="3">
        <v>1155</v>
      </c>
      <c r="S31" s="3">
        <v>66</v>
      </c>
      <c r="T31" s="3">
        <v>396</v>
      </c>
      <c r="U31" s="3">
        <v>429</v>
      </c>
      <c r="V31" s="3">
        <v>495</v>
      </c>
      <c r="W31" s="3">
        <v>0.86666666699999995</v>
      </c>
      <c r="X31" s="3">
        <v>26</v>
      </c>
      <c r="Y31" s="3">
        <v>6</v>
      </c>
      <c r="Z31" s="3">
        <v>9</v>
      </c>
      <c r="AA31" s="3">
        <v>2412</v>
      </c>
      <c r="AB31" s="3">
        <v>73.099998470000003</v>
      </c>
      <c r="AC31" s="3">
        <v>2096</v>
      </c>
      <c r="AD31" s="3">
        <v>63.5</v>
      </c>
      <c r="AE31" s="3">
        <v>317</v>
      </c>
      <c r="AF31" s="3">
        <v>9.6000003809999992</v>
      </c>
      <c r="AH31">
        <v>0</v>
      </c>
      <c r="AI31">
        <v>1</v>
      </c>
      <c r="AJ31">
        <f>(I31-MIN(I2:I69))/(MAX(I2:I69)-MIN(I2:I69))</f>
        <v>0.35714285714285715</v>
      </c>
      <c r="AK31">
        <f>(J31-MIN(J2:J69))/(MAX(J2:J69)-MIN(J2:J69))</f>
        <v>0.75</v>
      </c>
      <c r="AL31">
        <f>(U31-MIN(U2:U69))/(MAX(U2:U69)-MIN(U2:U69))</f>
        <v>0.3242506811989101</v>
      </c>
      <c r="AM31">
        <f>(W31-MIN(W2:W69))/(MAX(W2:W69)-MIN(W2:W69))</f>
        <v>0.12765957503847888</v>
      </c>
      <c r="AN31">
        <f>(X31-MIN(X2:X69))/(MAX(X2:X69)-MIN(X2:X69))</f>
        <v>7.1022727272727279E-2</v>
      </c>
      <c r="AO31">
        <f>(Y31-MIN(Y2:Y69))/(MAX(Y2:Y69)-MIN(Y2:Y69))</f>
        <v>0.5</v>
      </c>
      <c r="AP31">
        <f>(AA31-MIN(AA2:AA69))/(MAX(AA2:AA69)-MIN(AA2:AA69))</f>
        <v>0.44799176107106076</v>
      </c>
      <c r="AQ31">
        <f>(AE31-MIN(AE2:AE69))/(MAX(AE2:AE69)-MIN(AE2:AE69))</f>
        <v>0.42857142857142855</v>
      </c>
      <c r="AR31">
        <f>(AF31-MIN(AF2:AF69))/(MAX(AF2:AF69)-MIN(AF2:AF69))</f>
        <v>0.36764708044478073</v>
      </c>
      <c r="AS31">
        <v>0</v>
      </c>
    </row>
    <row r="32" spans="1:45" ht="14.4" customHeight="1" x14ac:dyDescent="0.3">
      <c r="A32" s="2" t="s">
        <v>86</v>
      </c>
      <c r="B32" s="2" t="s">
        <v>58</v>
      </c>
      <c r="C32" s="2" t="s">
        <v>34</v>
      </c>
      <c r="D32" s="3">
        <v>1</v>
      </c>
      <c r="E32" s="3">
        <v>0</v>
      </c>
      <c r="F32" s="3">
        <v>0</v>
      </c>
      <c r="G32" s="3">
        <v>0</v>
      </c>
      <c r="H32" s="3">
        <v>31</v>
      </c>
      <c r="I32" s="3">
        <v>19</v>
      </c>
      <c r="J32" s="3">
        <v>12</v>
      </c>
      <c r="K32" s="3">
        <v>248</v>
      </c>
      <c r="L32" s="3">
        <v>744</v>
      </c>
      <c r="M32" s="3">
        <v>0.33333333300000001</v>
      </c>
      <c r="N32" s="3">
        <v>372</v>
      </c>
      <c r="O32" s="3">
        <v>496</v>
      </c>
      <c r="P32" s="3">
        <v>0.75</v>
      </c>
      <c r="Q32" s="3">
        <v>1085</v>
      </c>
      <c r="R32" s="3">
        <v>1209</v>
      </c>
      <c r="S32" s="3">
        <v>-124</v>
      </c>
      <c r="T32" s="3">
        <v>248</v>
      </c>
      <c r="U32" s="3">
        <v>496</v>
      </c>
      <c r="V32" s="3">
        <v>403</v>
      </c>
      <c r="W32" s="3">
        <v>1.230769231</v>
      </c>
      <c r="X32" s="3">
        <v>29</v>
      </c>
      <c r="Y32" s="3">
        <v>5</v>
      </c>
      <c r="Z32" s="3">
        <v>7</v>
      </c>
      <c r="AA32" s="3">
        <v>2306</v>
      </c>
      <c r="AB32" s="3">
        <v>74.400001529999997</v>
      </c>
      <c r="AC32" s="3">
        <v>2198</v>
      </c>
      <c r="AD32" s="3">
        <v>70.900001529999997</v>
      </c>
      <c r="AE32" s="3">
        <v>109</v>
      </c>
      <c r="AF32" s="3">
        <v>3.5</v>
      </c>
      <c r="AH32">
        <v>1</v>
      </c>
      <c r="AI32">
        <v>0</v>
      </c>
      <c r="AJ32">
        <f>(I32-MIN(I2:I69))/(MAX(I2:I69)-MIN(I2:I69))</f>
        <v>0.14285714285714285</v>
      </c>
      <c r="AK32">
        <f>(J32-MIN(J2:J69))/(MAX(J2:J69)-MIN(J2:J69))</f>
        <v>0.83333333333333337</v>
      </c>
      <c r="AL32">
        <f>(U32-MIN(U2:U69))/(MAX(U2:U69)-MIN(U2:U69))</f>
        <v>0.50681198910081748</v>
      </c>
      <c r="AM32">
        <f>(W32-MIN(W2:W69))/(MAX(W2:W69)-MIN(W2:W69))</f>
        <v>0.47626841272538917</v>
      </c>
      <c r="AN32">
        <f>(X32-MIN(X2:X69))/(MAX(X2:X69)-MIN(X2:X69))</f>
        <v>7.9545454545454544E-2</v>
      </c>
      <c r="AO32">
        <f>(Y32-MIN(Y2:Y69))/(MAX(Y2:Y69)-MIN(Y2:Y69))</f>
        <v>0.41666666666666669</v>
      </c>
      <c r="AP32">
        <f>(AA32-MIN(AA2:AA69))/(MAX(AA2:AA69)-MIN(AA2:AA69))</f>
        <v>0.33882595262615861</v>
      </c>
      <c r="AQ32">
        <f>(AE32-MIN(AE2:AE69))/(MAX(AE2:AE69)-MIN(AE2:AE69))</f>
        <v>7.4829931972789115E-2</v>
      </c>
      <c r="AR32">
        <f>(AF32-MIN(AF2:AF69))/(MAX(AF2:AF69)-MIN(AF2:AF69))</f>
        <v>6.8627455317666272E-2</v>
      </c>
      <c r="AS32">
        <v>0</v>
      </c>
    </row>
    <row r="33" spans="1:45" ht="14.4" customHeight="1" x14ac:dyDescent="0.3">
      <c r="A33" s="2" t="s">
        <v>87</v>
      </c>
      <c r="B33" s="2" t="s">
        <v>71</v>
      </c>
      <c r="C33" s="2" t="s">
        <v>37</v>
      </c>
      <c r="D33" s="3">
        <v>1</v>
      </c>
      <c r="E33" s="3">
        <v>0</v>
      </c>
      <c r="F33" s="3">
        <v>1</v>
      </c>
      <c r="G33" s="3">
        <v>0</v>
      </c>
      <c r="H33" s="3">
        <v>31</v>
      </c>
      <c r="I33" s="3">
        <v>21</v>
      </c>
      <c r="J33" s="3">
        <v>10</v>
      </c>
      <c r="K33" s="3">
        <v>186</v>
      </c>
      <c r="L33" s="3">
        <v>527</v>
      </c>
      <c r="M33" s="3">
        <v>0.35294117600000002</v>
      </c>
      <c r="N33" s="3">
        <v>465</v>
      </c>
      <c r="O33" s="3">
        <v>682</v>
      </c>
      <c r="P33" s="3">
        <v>0.68181818199999999</v>
      </c>
      <c r="Q33" s="3">
        <v>1209</v>
      </c>
      <c r="R33" s="3">
        <v>1023</v>
      </c>
      <c r="S33" s="3">
        <v>186</v>
      </c>
      <c r="T33" s="3">
        <v>403</v>
      </c>
      <c r="U33" s="3">
        <v>496</v>
      </c>
      <c r="V33" s="3">
        <v>496</v>
      </c>
      <c r="W33" s="3">
        <v>1</v>
      </c>
      <c r="X33" s="3">
        <v>61</v>
      </c>
      <c r="Y33" s="3">
        <v>5</v>
      </c>
      <c r="Z33" s="3">
        <v>4</v>
      </c>
      <c r="AA33" s="3">
        <v>2337</v>
      </c>
      <c r="AB33" s="3">
        <v>75.400001529999997</v>
      </c>
      <c r="AC33" s="3">
        <v>2120</v>
      </c>
      <c r="AD33" s="3">
        <v>68.400001529999997</v>
      </c>
      <c r="AE33" s="3">
        <v>217</v>
      </c>
      <c r="AF33" s="3">
        <v>7</v>
      </c>
      <c r="AH33">
        <v>1</v>
      </c>
      <c r="AI33">
        <v>0</v>
      </c>
      <c r="AJ33">
        <f>(I33-MIN(I2:I69))/(MAX(I2:I69)-MIN(I2:I69))</f>
        <v>0.2857142857142857</v>
      </c>
      <c r="AK33">
        <f>(J33-MIN(J2:J69))/(MAX(J2:J69)-MIN(J2:J69))</f>
        <v>0.66666666666666663</v>
      </c>
      <c r="AL33">
        <f>(U33-MIN(U2:U69))/(MAX(U2:U69)-MIN(U2:U69))</f>
        <v>0.50681198910081748</v>
      </c>
      <c r="AM33">
        <f>(W33-MIN(W2:W69))/(MAX(W2:W69)-MIN(W2:W69))</f>
        <v>0.25531914911951109</v>
      </c>
      <c r="AN33">
        <f>(X33-MIN(X2:X69))/(MAX(X2:X69)-MIN(X2:X69))</f>
        <v>0.17045454545454544</v>
      </c>
      <c r="AO33">
        <f>(Y33-MIN(Y2:Y69))/(MAX(Y2:Y69)-MIN(Y2:Y69))</f>
        <v>0.41666666666666669</v>
      </c>
      <c r="AP33">
        <f>(AA33-MIN(AA2:AA69))/(MAX(AA2:AA69)-MIN(AA2:AA69))</f>
        <v>0.37075180226570548</v>
      </c>
      <c r="AQ33">
        <f>(AE33-MIN(AE2:AE69))/(MAX(AE2:AE69)-MIN(AE2:AE69))</f>
        <v>0.25850340136054423</v>
      </c>
      <c r="AR33">
        <f>(AF33-MIN(AF2:AF69))/(MAX(AF2:AF69)-MIN(AF2:AF69))</f>
        <v>0.24019608196967512</v>
      </c>
      <c r="AS33">
        <v>1</v>
      </c>
    </row>
    <row r="34" spans="1:45" ht="14.4" customHeight="1" x14ac:dyDescent="0.3">
      <c r="A34" s="2" t="s">
        <v>88</v>
      </c>
      <c r="B34" s="2" t="s">
        <v>65</v>
      </c>
      <c r="C34" s="2" t="s">
        <v>43</v>
      </c>
      <c r="D34" s="3">
        <v>1</v>
      </c>
      <c r="E34" s="3">
        <v>0</v>
      </c>
      <c r="F34" s="3">
        <v>3</v>
      </c>
      <c r="G34" s="3">
        <v>0</v>
      </c>
      <c r="H34" s="3">
        <v>33</v>
      </c>
      <c r="I34" s="3">
        <v>23</v>
      </c>
      <c r="J34" s="3">
        <v>10</v>
      </c>
      <c r="K34" s="3">
        <v>231</v>
      </c>
      <c r="L34" s="3">
        <v>660</v>
      </c>
      <c r="M34" s="3">
        <v>0.35</v>
      </c>
      <c r="N34" s="3">
        <v>396</v>
      </c>
      <c r="O34" s="3">
        <v>561</v>
      </c>
      <c r="P34" s="3">
        <v>0.70588235300000002</v>
      </c>
      <c r="Q34" s="3">
        <v>1023</v>
      </c>
      <c r="R34" s="3">
        <v>1155</v>
      </c>
      <c r="S34" s="3">
        <v>-132</v>
      </c>
      <c r="T34" s="3">
        <v>264</v>
      </c>
      <c r="U34" s="3">
        <v>462</v>
      </c>
      <c r="V34" s="3">
        <v>330</v>
      </c>
      <c r="W34" s="3">
        <v>1.4</v>
      </c>
      <c r="X34" s="3">
        <v>37</v>
      </c>
      <c r="Y34" s="3">
        <v>4</v>
      </c>
      <c r="Z34" s="3">
        <v>3</v>
      </c>
      <c r="AA34" s="3">
        <v>2468</v>
      </c>
      <c r="AB34" s="3">
        <v>74.800003050000001</v>
      </c>
      <c r="AC34" s="3">
        <v>2343</v>
      </c>
      <c r="AD34" s="3">
        <v>71</v>
      </c>
      <c r="AE34" s="3">
        <v>125</v>
      </c>
      <c r="AF34" s="3">
        <v>3.7999999519999998</v>
      </c>
      <c r="AH34">
        <v>1</v>
      </c>
      <c r="AI34">
        <v>0</v>
      </c>
      <c r="AJ34">
        <f>(I34-MIN(I2:I69))/(MAX(I2:I69)-MIN(I2:I69))</f>
        <v>0.42857142857142855</v>
      </c>
      <c r="AK34">
        <f>(J34-MIN(J2:J69))/(MAX(J2:J69)-MIN(J2:J69))</f>
        <v>0.66666666666666663</v>
      </c>
      <c r="AL34">
        <f>(U34-MIN(U2:U69))/(MAX(U2:U69)-MIN(U2:U69))</f>
        <v>0.41416893732970028</v>
      </c>
      <c r="AM34">
        <f>(W34-MIN(W2:W69))/(MAX(W2:W69)-MIN(W2:W69))</f>
        <v>0.6382978723200543</v>
      </c>
      <c r="AN34">
        <f>(X34-MIN(X2:X69))/(MAX(X2:X69)-MIN(X2:X69))</f>
        <v>0.10227272727272728</v>
      </c>
      <c r="AO34">
        <f>(Y34-MIN(Y2:Y69))/(MAX(Y2:Y69)-MIN(Y2:Y69))</f>
        <v>0.33333333333333331</v>
      </c>
      <c r="AP34">
        <f>(AA34-MIN(AA2:AA69))/(MAX(AA2:AA69)-MIN(AA2:AA69))</f>
        <v>0.50566426364572603</v>
      </c>
      <c r="AQ34">
        <f>(AE34-MIN(AE2:AE69))/(MAX(AE2:AE69)-MIN(AE2:AE69))</f>
        <v>0.10204081632653061</v>
      </c>
      <c r="AR34">
        <f>(AF34-MIN(AF2:AF69))/(MAX(AF2:AF69)-MIN(AF2:AF69))</f>
        <v>8.3333335249183002E-2</v>
      </c>
      <c r="AS34">
        <v>3</v>
      </c>
    </row>
    <row r="35" spans="1:45" ht="14.4" customHeight="1" x14ac:dyDescent="0.3">
      <c r="A35" s="2" t="s">
        <v>89</v>
      </c>
      <c r="B35" s="2" t="s">
        <v>73</v>
      </c>
      <c r="C35" s="2" t="s">
        <v>40</v>
      </c>
      <c r="D35" s="3">
        <v>1</v>
      </c>
      <c r="E35" s="3">
        <v>0</v>
      </c>
      <c r="F35" s="3">
        <v>2</v>
      </c>
      <c r="G35" s="3">
        <v>1</v>
      </c>
      <c r="H35" s="3">
        <v>31</v>
      </c>
      <c r="I35" s="3">
        <v>17</v>
      </c>
      <c r="J35" s="3">
        <v>14</v>
      </c>
      <c r="K35" s="3">
        <v>186</v>
      </c>
      <c r="L35" s="3">
        <v>558</v>
      </c>
      <c r="M35" s="3">
        <v>0.33333333300000001</v>
      </c>
      <c r="N35" s="3">
        <v>403</v>
      </c>
      <c r="O35" s="3">
        <v>527</v>
      </c>
      <c r="P35" s="3">
        <v>0.764705882</v>
      </c>
      <c r="Q35" s="3">
        <v>1116</v>
      </c>
      <c r="R35" s="3">
        <v>930</v>
      </c>
      <c r="S35" s="3">
        <v>186</v>
      </c>
      <c r="T35" s="3">
        <v>310</v>
      </c>
      <c r="U35" s="3">
        <v>434</v>
      </c>
      <c r="V35" s="3">
        <v>372</v>
      </c>
      <c r="W35" s="3">
        <v>1.1666666670000001</v>
      </c>
      <c r="X35" s="3">
        <v>3</v>
      </c>
      <c r="Y35" s="3">
        <v>5</v>
      </c>
      <c r="Z35" s="3">
        <v>10</v>
      </c>
      <c r="AA35" s="3">
        <v>2263</v>
      </c>
      <c r="AB35" s="3">
        <v>73</v>
      </c>
      <c r="AC35" s="3">
        <v>2167</v>
      </c>
      <c r="AD35" s="3">
        <v>69.900001529999997</v>
      </c>
      <c r="AE35" s="3">
        <v>96</v>
      </c>
      <c r="AF35" s="3">
        <v>3.0999999049999998</v>
      </c>
      <c r="AH35">
        <v>1</v>
      </c>
      <c r="AI35">
        <v>1</v>
      </c>
      <c r="AJ35">
        <f>(I35-MIN(I2:I69))/(MAX(I2:I69)-MIN(I2:I69))</f>
        <v>0</v>
      </c>
      <c r="AK35">
        <f>(J35-MIN(J2:J69))/(MAX(J2:J69)-MIN(J2:J69))</f>
        <v>1</v>
      </c>
      <c r="AL35">
        <f>(U35-MIN(U2:U69))/(MAX(U2:U69)-MIN(U2:U69))</f>
        <v>0.33787465940054495</v>
      </c>
      <c r="AM35">
        <f>(W35-MIN(W2:W69))/(MAX(W2:W69)-MIN(W2:W69))</f>
        <v>0.41489361743888648</v>
      </c>
      <c r="AN35">
        <f>(X35-MIN(X2:X69))/(MAX(X2:X69)-MIN(X2:X69))</f>
        <v>5.681818181818182E-3</v>
      </c>
      <c r="AO35">
        <f>(Y35-MIN(Y2:Y69))/(MAX(Y2:Y69)-MIN(Y2:Y69))</f>
        <v>0.41666666666666669</v>
      </c>
      <c r="AP35">
        <f>(AA35-MIN(AA2:AA69))/(MAX(AA2:AA69)-MIN(AA2:AA69))</f>
        <v>0.29454170957775488</v>
      </c>
      <c r="AQ35">
        <f>(AE35-MIN(AE2:AE69))/(MAX(AE2:AE69)-MIN(AE2:AE69))</f>
        <v>5.2721088435374153E-2</v>
      </c>
      <c r="AR35">
        <f>(AF35-MIN(AF2:AF69))/(MAX(AF2:AF69)-MIN(AF2:AF69))</f>
        <v>4.901960761485967E-2</v>
      </c>
      <c r="AS35">
        <v>2</v>
      </c>
    </row>
    <row r="36" spans="1:45" ht="14.4" customHeight="1" x14ac:dyDescent="0.3">
      <c r="A36" s="2" t="s">
        <v>90</v>
      </c>
      <c r="B36" s="2" t="s">
        <v>73</v>
      </c>
      <c r="C36" s="2" t="s">
        <v>37</v>
      </c>
      <c r="D36" s="3">
        <v>0</v>
      </c>
      <c r="E36" s="3">
        <v>0</v>
      </c>
      <c r="F36" s="3">
        <v>1</v>
      </c>
      <c r="G36" s="3">
        <v>1</v>
      </c>
      <c r="H36" s="3">
        <v>34</v>
      </c>
      <c r="I36" s="3">
        <v>22</v>
      </c>
      <c r="J36" s="3">
        <v>12</v>
      </c>
      <c r="K36" s="3">
        <v>238</v>
      </c>
      <c r="L36" s="3">
        <v>646</v>
      </c>
      <c r="M36" s="3">
        <v>0.368421053</v>
      </c>
      <c r="N36" s="3">
        <v>442</v>
      </c>
      <c r="O36" s="3">
        <v>578</v>
      </c>
      <c r="P36" s="3">
        <v>0.764705882</v>
      </c>
      <c r="Q36" s="3">
        <v>1258</v>
      </c>
      <c r="R36" s="3">
        <v>1122</v>
      </c>
      <c r="S36" s="3">
        <v>136</v>
      </c>
      <c r="T36" s="3">
        <v>340</v>
      </c>
      <c r="U36" s="3">
        <v>544</v>
      </c>
      <c r="V36" s="3">
        <v>442</v>
      </c>
      <c r="W36" s="3">
        <v>1.230769231</v>
      </c>
      <c r="X36" s="3">
        <v>21</v>
      </c>
      <c r="Y36" s="3">
        <v>5</v>
      </c>
      <c r="Z36" s="3">
        <v>9</v>
      </c>
      <c r="AA36" s="3">
        <v>2451</v>
      </c>
      <c r="AB36" s="3">
        <v>72.099998470000003</v>
      </c>
      <c r="AC36" s="3">
        <v>2326</v>
      </c>
      <c r="AD36" s="3">
        <v>68.400001529999997</v>
      </c>
      <c r="AE36" s="3">
        <v>126</v>
      </c>
      <c r="AF36" s="3">
        <v>3.7000000480000002</v>
      </c>
      <c r="AH36">
        <v>0</v>
      </c>
      <c r="AI36">
        <v>1</v>
      </c>
      <c r="AJ36">
        <f>(I36-MIN(I2:I69))/(MAX(I2:I69)-MIN(I2:I69))</f>
        <v>0.35714285714285715</v>
      </c>
      <c r="AK36">
        <f>(J36-MIN(J2:J69))/(MAX(J2:J69)-MIN(J2:J69))</f>
        <v>0.83333333333333337</v>
      </c>
      <c r="AL36">
        <f>(U36-MIN(U2:U69))/(MAX(U2:U69)-MIN(U2:U69))</f>
        <v>0.63760217983651224</v>
      </c>
      <c r="AM36">
        <f>(W36-MIN(W2:W69))/(MAX(W2:W69)-MIN(W2:W69))</f>
        <v>0.47626841272538917</v>
      </c>
      <c r="AN36">
        <f>(X36-MIN(X2:X69))/(MAX(X2:X69)-MIN(X2:X69))</f>
        <v>5.6818181818181816E-2</v>
      </c>
      <c r="AO36">
        <f>(Y36-MIN(Y2:Y69))/(MAX(Y2:Y69)-MIN(Y2:Y69))</f>
        <v>0.41666666666666669</v>
      </c>
      <c r="AP36">
        <f>(AA36-MIN(AA2:AA69))/(MAX(AA2:AA69)-MIN(AA2:AA69))</f>
        <v>0.48815653964984551</v>
      </c>
      <c r="AQ36">
        <f>(AE36-MIN(AE2:AE69))/(MAX(AE2:AE69)-MIN(AE2:AE69))</f>
        <v>0.10374149659863946</v>
      </c>
      <c r="AR36">
        <f>(AF36-MIN(AF2:AF69))/(MAX(AF2:AF69)-MIN(AF2:AF69))</f>
        <v>7.8431379193579384E-2</v>
      </c>
      <c r="AS36">
        <v>1</v>
      </c>
    </row>
    <row r="37" spans="1:45" ht="14.4" customHeight="1" x14ac:dyDescent="0.3">
      <c r="A37" s="2" t="s">
        <v>91</v>
      </c>
      <c r="B37" s="2" t="s">
        <v>92</v>
      </c>
      <c r="C37" s="2" t="s">
        <v>37</v>
      </c>
      <c r="D37" s="3">
        <v>1</v>
      </c>
      <c r="E37" s="3">
        <v>1</v>
      </c>
      <c r="F37" s="3">
        <v>0</v>
      </c>
      <c r="G37" s="3">
        <v>0</v>
      </c>
      <c r="H37" s="3">
        <v>34</v>
      </c>
      <c r="I37" s="3">
        <v>27</v>
      </c>
      <c r="J37" s="3">
        <v>7</v>
      </c>
      <c r="K37" s="3">
        <v>238</v>
      </c>
      <c r="L37" s="3">
        <v>680</v>
      </c>
      <c r="M37" s="3">
        <v>0.35</v>
      </c>
      <c r="N37" s="3">
        <v>544</v>
      </c>
      <c r="O37" s="3">
        <v>748</v>
      </c>
      <c r="P37" s="3">
        <v>0.72727272700000001</v>
      </c>
      <c r="Q37" s="3">
        <v>1224</v>
      </c>
      <c r="R37" s="3">
        <v>1054</v>
      </c>
      <c r="S37" s="3">
        <v>170</v>
      </c>
      <c r="T37" s="3">
        <v>306</v>
      </c>
      <c r="U37" s="3">
        <v>442</v>
      </c>
      <c r="V37" s="3">
        <v>442</v>
      </c>
      <c r="W37" s="3">
        <v>1</v>
      </c>
      <c r="X37" s="3">
        <v>113</v>
      </c>
      <c r="Y37" s="3">
        <v>0</v>
      </c>
      <c r="Z37" s="3">
        <v>2</v>
      </c>
      <c r="AA37" s="3">
        <v>2618</v>
      </c>
      <c r="AB37" s="3">
        <v>77</v>
      </c>
      <c r="AC37" s="3">
        <v>2329</v>
      </c>
      <c r="AD37" s="3">
        <v>68.5</v>
      </c>
      <c r="AE37" s="3">
        <v>289</v>
      </c>
      <c r="AF37" s="3">
        <v>8.5</v>
      </c>
      <c r="AH37">
        <v>1</v>
      </c>
      <c r="AI37">
        <v>0</v>
      </c>
      <c r="AJ37">
        <f>(I37-MIN(I2:I69))/(MAX(I2:I69)-MIN(I2:I69))</f>
        <v>0.7142857142857143</v>
      </c>
      <c r="AK37">
        <f>(J37-MIN(J2:J69))/(MAX(J2:J69)-MIN(J2:J69))</f>
        <v>0.41666666666666669</v>
      </c>
      <c r="AL37">
        <f>(U37-MIN(U2:U69))/(MAX(U2:U69)-MIN(U2:U69))</f>
        <v>0.35967302452316074</v>
      </c>
      <c r="AM37">
        <f>(W37-MIN(W2:W69))/(MAX(W2:W69)-MIN(W2:W69))</f>
        <v>0.25531914911951109</v>
      </c>
      <c r="AN37">
        <f>(X37-MIN(X2:X69))/(MAX(X2:X69)-MIN(X2:X69))</f>
        <v>0.31818181818181818</v>
      </c>
      <c r="AO37">
        <f>(Y37-MIN(Y2:Y69))/(MAX(Y2:Y69)-MIN(Y2:Y69))</f>
        <v>0</v>
      </c>
      <c r="AP37">
        <f>(AA37-MIN(AA2:AA69))/(MAX(AA2:AA69)-MIN(AA2:AA69))</f>
        <v>0.6601441812564367</v>
      </c>
      <c r="AQ37">
        <f>(AE37-MIN(AE2:AE69))/(MAX(AE2:AE69)-MIN(AE2:AE69))</f>
        <v>0.38095238095238093</v>
      </c>
      <c r="AR37">
        <f>(AF37-MIN(AF2:AF69))/(MAX(AF2:AF69)-MIN(AF2:AF69))</f>
        <v>0.31372549339196465</v>
      </c>
      <c r="AS37">
        <v>0</v>
      </c>
    </row>
    <row r="38" spans="1:45" ht="14.4" customHeight="1" x14ac:dyDescent="0.3">
      <c r="A38" s="2" t="s">
        <v>93</v>
      </c>
      <c r="B38" s="2" t="s">
        <v>94</v>
      </c>
      <c r="C38" s="2" t="s">
        <v>34</v>
      </c>
      <c r="D38" s="3">
        <v>0</v>
      </c>
      <c r="E38" s="3">
        <v>1</v>
      </c>
      <c r="F38" s="3">
        <v>1</v>
      </c>
      <c r="G38" s="3">
        <v>0</v>
      </c>
      <c r="H38" s="3">
        <v>32</v>
      </c>
      <c r="I38" s="3">
        <v>30</v>
      </c>
      <c r="J38" s="3">
        <v>2</v>
      </c>
      <c r="K38" s="3">
        <v>256</v>
      </c>
      <c r="L38" s="3">
        <v>704</v>
      </c>
      <c r="M38" s="3">
        <v>0.36363636399999999</v>
      </c>
      <c r="N38" s="3">
        <v>416</v>
      </c>
      <c r="O38" s="3">
        <v>608</v>
      </c>
      <c r="P38" s="3">
        <v>0.68421052599999999</v>
      </c>
      <c r="Q38" s="3">
        <v>1248</v>
      </c>
      <c r="R38" s="3">
        <v>992</v>
      </c>
      <c r="S38" s="3">
        <v>256</v>
      </c>
      <c r="T38" s="3">
        <v>416</v>
      </c>
      <c r="U38" s="3">
        <v>480</v>
      </c>
      <c r="V38" s="3">
        <v>352</v>
      </c>
      <c r="W38" s="3">
        <v>1.363636364</v>
      </c>
      <c r="X38" s="3">
        <v>22</v>
      </c>
      <c r="Y38" s="3">
        <v>2</v>
      </c>
      <c r="Z38" s="3">
        <v>1</v>
      </c>
      <c r="AA38" s="3">
        <v>2538</v>
      </c>
      <c r="AB38" s="3">
        <v>79.300003050000001</v>
      </c>
      <c r="AC38" s="3">
        <v>1994</v>
      </c>
      <c r="AD38" s="3">
        <v>62.299999239999998</v>
      </c>
      <c r="AE38" s="3">
        <v>544</v>
      </c>
      <c r="AF38" s="3">
        <v>17</v>
      </c>
      <c r="AH38">
        <v>0</v>
      </c>
      <c r="AI38">
        <v>0</v>
      </c>
      <c r="AJ38">
        <f>(I38-MIN(I2:I69))/(MAX(I2:I69)-MIN(I2:I69))</f>
        <v>0.9285714285714286</v>
      </c>
      <c r="AK38">
        <f>(J38-MIN(J2:J69))/(MAX(J2:J69)-MIN(J2:J69))</f>
        <v>0</v>
      </c>
      <c r="AL38">
        <f>(U38-MIN(U2:U69))/(MAX(U2:U69)-MIN(U2:U69))</f>
        <v>0.46321525885558584</v>
      </c>
      <c r="AM38">
        <f>(W38-MIN(W2:W69))/(MAX(W2:W69)-MIN(W2:W69))</f>
        <v>0.60348162510453107</v>
      </c>
      <c r="AN38">
        <f>(X38-MIN(X2:X69))/(MAX(X2:X69)-MIN(X2:X69))</f>
        <v>5.9659090909090912E-2</v>
      </c>
      <c r="AO38">
        <f>(Y38-MIN(Y2:Y69))/(MAX(Y2:Y69)-MIN(Y2:Y69))</f>
        <v>0.16666666666666666</v>
      </c>
      <c r="AP38">
        <f>(AA38-MIN(AA2:AA69))/(MAX(AA2:AA69)-MIN(AA2:AA69))</f>
        <v>0.57775489186405771</v>
      </c>
      <c r="AQ38">
        <f>(AE38-MIN(AE2:AE69))/(MAX(AE2:AE69)-MIN(AE2:AE69))</f>
        <v>0.81462585034013602</v>
      </c>
      <c r="AR38">
        <f>(AF38-MIN(AF2:AF69))/(MAX(AF2:AF69)-MIN(AF2:AF69))</f>
        <v>0.73039215811827185</v>
      </c>
      <c r="AS38">
        <v>1</v>
      </c>
    </row>
    <row r="39" spans="1:45" ht="14.4" customHeight="1" x14ac:dyDescent="0.3">
      <c r="A39" s="2" t="s">
        <v>95</v>
      </c>
      <c r="B39" s="2" t="s">
        <v>96</v>
      </c>
      <c r="C39" s="2" t="s">
        <v>37</v>
      </c>
      <c r="D39" s="3">
        <v>1</v>
      </c>
      <c r="E39" s="3">
        <v>1</v>
      </c>
      <c r="F39" s="3">
        <v>1</v>
      </c>
      <c r="G39" s="3">
        <v>0</v>
      </c>
      <c r="H39" s="3">
        <v>32</v>
      </c>
      <c r="I39" s="3">
        <v>26</v>
      </c>
      <c r="J39" s="3">
        <v>6</v>
      </c>
      <c r="K39" s="3">
        <v>224</v>
      </c>
      <c r="L39" s="3">
        <v>768</v>
      </c>
      <c r="M39" s="3">
        <v>0.29166666699999999</v>
      </c>
      <c r="N39" s="3">
        <v>448</v>
      </c>
      <c r="O39" s="3">
        <v>640</v>
      </c>
      <c r="P39" s="3">
        <v>0.7</v>
      </c>
      <c r="Q39" s="3">
        <v>1248</v>
      </c>
      <c r="R39" s="3">
        <v>992</v>
      </c>
      <c r="S39" s="3">
        <v>256</v>
      </c>
      <c r="T39" s="3">
        <v>352</v>
      </c>
      <c r="U39" s="3">
        <v>448</v>
      </c>
      <c r="V39" s="3">
        <v>448</v>
      </c>
      <c r="W39" s="3">
        <v>1</v>
      </c>
      <c r="X39" s="3">
        <v>64</v>
      </c>
      <c r="Y39" s="3">
        <v>2</v>
      </c>
      <c r="Z39" s="3">
        <v>0</v>
      </c>
      <c r="AA39" s="3">
        <v>2346</v>
      </c>
      <c r="AB39" s="3">
        <v>73.300003050000001</v>
      </c>
      <c r="AC39" s="3">
        <v>2080</v>
      </c>
      <c r="AD39" s="3">
        <v>65</v>
      </c>
      <c r="AE39" s="3">
        <v>266</v>
      </c>
      <c r="AF39" s="3">
        <v>8.3000001910000005</v>
      </c>
      <c r="AH39">
        <v>1</v>
      </c>
      <c r="AI39">
        <v>0</v>
      </c>
      <c r="AJ39">
        <f>(I39-MIN(I2:I69))/(MAX(I2:I69)-MIN(I2:I69))</f>
        <v>0.6428571428571429</v>
      </c>
      <c r="AK39">
        <f>(J39-MIN(J2:J69))/(MAX(J2:J69)-MIN(J2:J69))</f>
        <v>0.33333333333333331</v>
      </c>
      <c r="AL39">
        <f>(U39-MIN(U2:U69))/(MAX(U2:U69)-MIN(U2:U69))</f>
        <v>0.37602179836512262</v>
      </c>
      <c r="AM39">
        <f>(W39-MIN(W2:W69))/(MAX(W2:W69)-MIN(W2:W69))</f>
        <v>0.25531914911951109</v>
      </c>
      <c r="AN39">
        <f>(X39-MIN(X2:X69))/(MAX(X2:X69)-MIN(X2:X69))</f>
        <v>0.17897727272727273</v>
      </c>
      <c r="AO39">
        <f>(Y39-MIN(Y2:Y69))/(MAX(Y2:Y69)-MIN(Y2:Y69))</f>
        <v>0.16666666666666666</v>
      </c>
      <c r="AP39">
        <f>(AA39-MIN(AA2:AA69))/(MAX(AA2:AA69)-MIN(AA2:AA69))</f>
        <v>0.38002059732234811</v>
      </c>
      <c r="AQ39">
        <f>(AE39-MIN(AE2:AE69))/(MAX(AE2:AE69)-MIN(AE2:AE69))</f>
        <v>0.34183673469387754</v>
      </c>
      <c r="AR39">
        <f>(AF39-MIN(AF2:AF69))/(MAX(AF2:AF69)-MIN(AF2:AF69))</f>
        <v>0.30392158123173779</v>
      </c>
      <c r="AS39">
        <v>1</v>
      </c>
    </row>
    <row r="40" spans="1:45" ht="14.4" customHeight="1" x14ac:dyDescent="0.3">
      <c r="A40" s="2" t="s">
        <v>97</v>
      </c>
      <c r="B40" s="2" t="s">
        <v>98</v>
      </c>
      <c r="C40" s="2" t="s">
        <v>34</v>
      </c>
      <c r="D40" s="3">
        <v>1</v>
      </c>
      <c r="E40" s="3">
        <v>1</v>
      </c>
      <c r="F40" s="3">
        <v>0</v>
      </c>
      <c r="G40" s="3">
        <v>1</v>
      </c>
      <c r="H40" s="3">
        <v>30</v>
      </c>
      <c r="I40" s="3">
        <v>24</v>
      </c>
      <c r="J40" s="3">
        <v>6</v>
      </c>
      <c r="K40" s="3">
        <v>210</v>
      </c>
      <c r="L40" s="3">
        <v>600</v>
      </c>
      <c r="M40" s="3">
        <v>0.35</v>
      </c>
      <c r="N40" s="3">
        <v>450</v>
      </c>
      <c r="O40" s="3">
        <v>660</v>
      </c>
      <c r="P40" s="3">
        <v>0.68181818199999999</v>
      </c>
      <c r="Q40" s="3">
        <v>1170</v>
      </c>
      <c r="R40" s="3">
        <v>990</v>
      </c>
      <c r="S40" s="3">
        <v>180</v>
      </c>
      <c r="T40" s="3">
        <v>300</v>
      </c>
      <c r="U40" s="3">
        <v>390</v>
      </c>
      <c r="V40" s="3">
        <v>420</v>
      </c>
      <c r="W40" s="3">
        <v>0.928571429</v>
      </c>
      <c r="X40" s="3">
        <v>118</v>
      </c>
      <c r="Y40" s="3">
        <v>0</v>
      </c>
      <c r="Z40" s="3">
        <v>1</v>
      </c>
      <c r="AA40" s="3">
        <v>2253</v>
      </c>
      <c r="AB40" s="3">
        <v>75.099998470000003</v>
      </c>
      <c r="AC40" s="3">
        <v>1911</v>
      </c>
      <c r="AD40" s="3">
        <v>63.700000760000002</v>
      </c>
      <c r="AE40" s="3">
        <v>342</v>
      </c>
      <c r="AF40" s="3">
        <v>11.399999619999999</v>
      </c>
      <c r="AH40">
        <v>1</v>
      </c>
      <c r="AI40">
        <v>1</v>
      </c>
      <c r="AJ40">
        <f>(I40-MIN(I2:I69))/(MAX(I2:I69)-MIN(I2:I69))</f>
        <v>0.5</v>
      </c>
      <c r="AK40">
        <f>(J40-MIN(J2:J69))/(MAX(J2:J69)-MIN(J2:J69))</f>
        <v>0.33333333333333331</v>
      </c>
      <c r="AL40">
        <f>(U40-MIN(U2:U69))/(MAX(U2:U69)-MIN(U2:U69))</f>
        <v>0.21798365122615804</v>
      </c>
      <c r="AM40">
        <f>(W40-MIN(W2:W69))/(MAX(W2:W69)-MIN(W2:W69))</f>
        <v>0.18693009181546272</v>
      </c>
      <c r="AN40">
        <f>(X40-MIN(X2:X69))/(MAX(X2:X69)-MIN(X2:X69))</f>
        <v>0.33238636363636365</v>
      </c>
      <c r="AO40">
        <f>(Y40-MIN(Y2:Y69))/(MAX(Y2:Y69)-MIN(Y2:Y69))</f>
        <v>0</v>
      </c>
      <c r="AP40">
        <f>(AA40-MIN(AA2:AA69))/(MAX(AA2:AA69)-MIN(AA2:AA69))</f>
        <v>0.28424304840370751</v>
      </c>
      <c r="AQ40">
        <f>(AE40-MIN(AE2:AE69))/(MAX(AE2:AE69)-MIN(AE2:AE69))</f>
        <v>0.47108843537414968</v>
      </c>
      <c r="AR40">
        <f>(AF40-MIN(AF2:AF69))/(MAX(AF2:AF69)-MIN(AF2:AF69))</f>
        <v>0.45588233684760671</v>
      </c>
      <c r="AS40">
        <v>0</v>
      </c>
    </row>
    <row r="41" spans="1:45" ht="14.4" customHeight="1" x14ac:dyDescent="0.3">
      <c r="A41" s="2" t="s">
        <v>99</v>
      </c>
      <c r="B41" s="2" t="s">
        <v>65</v>
      </c>
      <c r="C41" s="2" t="s">
        <v>34</v>
      </c>
      <c r="D41" s="3">
        <v>0</v>
      </c>
      <c r="E41" s="3">
        <v>0</v>
      </c>
      <c r="F41" s="3">
        <v>5</v>
      </c>
      <c r="G41" s="3">
        <v>1</v>
      </c>
      <c r="H41" s="3">
        <v>33</v>
      </c>
      <c r="I41" s="3">
        <v>24</v>
      </c>
      <c r="J41" s="3">
        <v>9</v>
      </c>
      <c r="K41" s="3">
        <v>264</v>
      </c>
      <c r="L41" s="3">
        <v>726</v>
      </c>
      <c r="M41" s="3">
        <v>0.36363636399999999</v>
      </c>
      <c r="N41" s="3">
        <v>462</v>
      </c>
      <c r="O41" s="3">
        <v>594</v>
      </c>
      <c r="P41" s="3">
        <v>0.77777777800000003</v>
      </c>
      <c r="Q41" s="3">
        <v>1320</v>
      </c>
      <c r="R41" s="3">
        <v>1056</v>
      </c>
      <c r="S41" s="3">
        <v>264</v>
      </c>
      <c r="T41" s="3">
        <v>363</v>
      </c>
      <c r="U41" s="3">
        <v>495</v>
      </c>
      <c r="V41" s="3">
        <v>396</v>
      </c>
      <c r="W41" s="3">
        <v>1.25</v>
      </c>
      <c r="X41" s="3">
        <v>46</v>
      </c>
      <c r="Y41" s="3">
        <v>3</v>
      </c>
      <c r="Z41" s="3">
        <v>8</v>
      </c>
      <c r="AA41" s="3">
        <v>2558</v>
      </c>
      <c r="AB41" s="3">
        <v>77.5</v>
      </c>
      <c r="AC41" s="3">
        <v>2366</v>
      </c>
      <c r="AD41" s="3">
        <v>71.699996949999999</v>
      </c>
      <c r="AE41" s="3">
        <v>191</v>
      </c>
      <c r="AF41" s="3">
        <v>5.8000001909999996</v>
      </c>
      <c r="AH41">
        <v>0</v>
      </c>
      <c r="AI41">
        <v>1</v>
      </c>
      <c r="AJ41">
        <f>(I41-MIN(I2:I69))/(MAX(I2:I69)-MIN(I2:I69))</f>
        <v>0.5</v>
      </c>
      <c r="AK41">
        <f>(J41-MIN(J2:J69))/(MAX(J2:J69)-MIN(J2:J69))</f>
        <v>0.58333333333333337</v>
      </c>
      <c r="AL41">
        <f>(U41-MIN(U2:U69))/(MAX(U2:U69)-MIN(U2:U69))</f>
        <v>0.50408719346049047</v>
      </c>
      <c r="AM41">
        <f>(W41-MIN(W2:W69))/(MAX(W2:W69)-MIN(W2:W69))</f>
        <v>0.49468085111985061</v>
      </c>
      <c r="AN41">
        <f>(X41-MIN(X2:X69))/(MAX(X2:X69)-MIN(X2:X69))</f>
        <v>0.12784090909090909</v>
      </c>
      <c r="AO41">
        <f>(Y41-MIN(Y2:Y69))/(MAX(Y2:Y69)-MIN(Y2:Y69))</f>
        <v>0.25</v>
      </c>
      <c r="AP41">
        <f>(AA41-MIN(AA2:AA69))/(MAX(AA2:AA69)-MIN(AA2:AA69))</f>
        <v>0.59835221421215246</v>
      </c>
      <c r="AQ41">
        <f>(AE41-MIN(AE2:AE69))/(MAX(AE2:AE69)-MIN(AE2:AE69))</f>
        <v>0.21428571428571427</v>
      </c>
      <c r="AR41">
        <f>(AF41-MIN(AF2:AF69))/(MAX(AF2:AF69)-MIN(AF2:AF69))</f>
        <v>0.18137256219458855</v>
      </c>
      <c r="AS41">
        <v>5</v>
      </c>
    </row>
    <row r="42" spans="1:45" ht="14.4" customHeight="1" x14ac:dyDescent="0.3">
      <c r="A42" s="2" t="s">
        <v>100</v>
      </c>
      <c r="B42" s="2" t="s">
        <v>65</v>
      </c>
      <c r="C42" s="2" t="s">
        <v>37</v>
      </c>
      <c r="D42" s="3">
        <v>1</v>
      </c>
      <c r="E42" s="3">
        <v>0</v>
      </c>
      <c r="F42" s="3">
        <v>1</v>
      </c>
      <c r="G42" s="3">
        <v>0</v>
      </c>
      <c r="H42" s="3">
        <v>32</v>
      </c>
      <c r="I42" s="3">
        <v>22</v>
      </c>
      <c r="J42" s="3">
        <v>10</v>
      </c>
      <c r="K42" s="3">
        <v>288</v>
      </c>
      <c r="L42" s="3">
        <v>768</v>
      </c>
      <c r="M42" s="3">
        <v>0.375</v>
      </c>
      <c r="N42" s="3">
        <v>384</v>
      </c>
      <c r="O42" s="3">
        <v>480</v>
      </c>
      <c r="P42" s="3">
        <v>0.8</v>
      </c>
      <c r="Q42" s="3">
        <v>1088</v>
      </c>
      <c r="R42" s="3">
        <v>1056</v>
      </c>
      <c r="S42" s="3">
        <v>32</v>
      </c>
      <c r="T42" s="3">
        <v>224</v>
      </c>
      <c r="U42" s="3">
        <v>448</v>
      </c>
      <c r="V42" s="3">
        <v>320</v>
      </c>
      <c r="W42" s="3">
        <v>1.4</v>
      </c>
      <c r="X42" s="3">
        <v>63</v>
      </c>
      <c r="Y42" s="3">
        <v>2</v>
      </c>
      <c r="Z42" s="3">
        <v>8</v>
      </c>
      <c r="AA42" s="3">
        <v>2320</v>
      </c>
      <c r="AB42" s="3">
        <v>72.5</v>
      </c>
      <c r="AC42" s="3">
        <v>2138</v>
      </c>
      <c r="AD42" s="3">
        <v>66.800003050000001</v>
      </c>
      <c r="AE42" s="3">
        <v>182</v>
      </c>
      <c r="AF42" s="3">
        <v>5.6999998090000004</v>
      </c>
      <c r="AH42">
        <v>1</v>
      </c>
      <c r="AI42">
        <v>0</v>
      </c>
      <c r="AJ42">
        <f>(I42-MIN(I2:I69))/(MAX(I2:I69)-MIN(I2:I69))</f>
        <v>0.35714285714285715</v>
      </c>
      <c r="AK42">
        <f>(J42-MIN(J2:J69))/(MAX(J2:J69)-MIN(J2:J69))</f>
        <v>0.66666666666666663</v>
      </c>
      <c r="AL42">
        <f>(U42-MIN(U2:U69))/(MAX(U2:U69)-MIN(U2:U69))</f>
        <v>0.37602179836512262</v>
      </c>
      <c r="AM42">
        <f>(W42-MIN(W2:W69))/(MAX(W2:W69)-MIN(W2:W69))</f>
        <v>0.6382978723200543</v>
      </c>
      <c r="AN42">
        <f>(X42-MIN(X2:X69))/(MAX(X2:X69)-MIN(X2:X69))</f>
        <v>0.17613636363636365</v>
      </c>
      <c r="AO42">
        <f>(Y42-MIN(Y2:Y69))/(MAX(Y2:Y69)-MIN(Y2:Y69))</f>
        <v>0.16666666666666666</v>
      </c>
      <c r="AP42">
        <f>(AA42-MIN(AA2:AA69))/(MAX(AA2:AA69)-MIN(AA2:AA69))</f>
        <v>0.3532440782698249</v>
      </c>
      <c r="AQ42">
        <f>(AE42-MIN(AE2:AE69))/(MAX(AE2:AE69)-MIN(AE2:AE69))</f>
        <v>0.19897959183673469</v>
      </c>
      <c r="AR42">
        <f>(AF42-MIN(AF2:AF69))/(MAX(AF2:AF69)-MIN(AF2:AF69))</f>
        <v>0.17647058270761251</v>
      </c>
      <c r="AS42">
        <v>1</v>
      </c>
    </row>
    <row r="43" spans="1:45" ht="14.4" customHeight="1" x14ac:dyDescent="0.3">
      <c r="A43" s="2" t="s">
        <v>101</v>
      </c>
      <c r="B43" s="2" t="s">
        <v>73</v>
      </c>
      <c r="C43" s="2" t="s">
        <v>40</v>
      </c>
      <c r="D43" s="3">
        <v>0</v>
      </c>
      <c r="E43" s="3">
        <v>0</v>
      </c>
      <c r="F43" s="3">
        <v>1</v>
      </c>
      <c r="G43" s="3">
        <v>1</v>
      </c>
      <c r="H43" s="3">
        <v>30</v>
      </c>
      <c r="I43" s="3">
        <v>19</v>
      </c>
      <c r="J43" s="3">
        <v>11</v>
      </c>
      <c r="K43" s="3">
        <v>240</v>
      </c>
      <c r="L43" s="3">
        <v>630</v>
      </c>
      <c r="M43" s="3">
        <v>0.38095238100000001</v>
      </c>
      <c r="N43" s="3">
        <v>420</v>
      </c>
      <c r="O43" s="3">
        <v>540</v>
      </c>
      <c r="P43" s="3">
        <v>0.77777777800000003</v>
      </c>
      <c r="Q43" s="3">
        <v>1020</v>
      </c>
      <c r="R43" s="3">
        <v>960</v>
      </c>
      <c r="S43" s="3">
        <v>60</v>
      </c>
      <c r="T43" s="3">
        <v>270</v>
      </c>
      <c r="U43" s="3">
        <v>390</v>
      </c>
      <c r="V43" s="3">
        <v>330</v>
      </c>
      <c r="W43" s="3">
        <v>1.181818182</v>
      </c>
      <c r="X43" s="3">
        <v>32</v>
      </c>
      <c r="Y43" s="3">
        <v>5</v>
      </c>
      <c r="Z43" s="3">
        <v>5</v>
      </c>
      <c r="AA43" s="3">
        <v>2214</v>
      </c>
      <c r="AB43" s="3">
        <v>73.800003050000001</v>
      </c>
      <c r="AC43" s="3">
        <v>2055</v>
      </c>
      <c r="AD43" s="3">
        <v>68.5</v>
      </c>
      <c r="AE43" s="3">
        <v>159</v>
      </c>
      <c r="AF43" s="3">
        <v>5.3000001909999996</v>
      </c>
      <c r="AH43">
        <v>0</v>
      </c>
      <c r="AI43">
        <v>1</v>
      </c>
      <c r="AJ43">
        <f>(I43-MIN(I2:I69))/(MAX(I2:I69)-MIN(I2:I69))</f>
        <v>0.14285714285714285</v>
      </c>
      <c r="AK43">
        <f>(J43-MIN(J2:J69))/(MAX(J2:J69)-MIN(J2:J69))</f>
        <v>0.75</v>
      </c>
      <c r="AL43">
        <f>(U43-MIN(U2:U69))/(MAX(U2:U69)-MIN(U2:U69))</f>
        <v>0.21798365122615804</v>
      </c>
      <c r="AM43">
        <f>(W43-MIN(W2:W69))/(MAX(W2:W69)-MIN(W2:W69))</f>
        <v>0.42940038711202111</v>
      </c>
      <c r="AN43">
        <f>(X43-MIN(X2:X69))/(MAX(X2:X69)-MIN(X2:X69))</f>
        <v>8.8068181818181823E-2</v>
      </c>
      <c r="AO43">
        <f>(Y43-MIN(Y2:Y69))/(MAX(Y2:Y69)-MIN(Y2:Y69))</f>
        <v>0.41666666666666669</v>
      </c>
      <c r="AP43">
        <f>(AA43-MIN(AA2:AA69))/(MAX(AA2:AA69)-MIN(AA2:AA69))</f>
        <v>0.24407826982492276</v>
      </c>
      <c r="AQ43">
        <f>(AE43-MIN(AE2:AE69))/(MAX(AE2:AE69)-MIN(AE2:AE69))</f>
        <v>0.1598639455782313</v>
      </c>
      <c r="AR43">
        <f>(AF43-MIN(AF2:AF69))/(MAX(AF2:AF69)-MIN(AF2:AF69))</f>
        <v>0.15686275838715871</v>
      </c>
      <c r="AS43">
        <v>1</v>
      </c>
    </row>
    <row r="44" spans="1:45" ht="14.4" customHeight="1" x14ac:dyDescent="0.3">
      <c r="A44" s="2" t="s">
        <v>102</v>
      </c>
      <c r="B44" s="2" t="s">
        <v>58</v>
      </c>
      <c r="C44" s="2" t="s">
        <v>43</v>
      </c>
      <c r="D44" s="3">
        <v>0</v>
      </c>
      <c r="E44" s="3">
        <v>0</v>
      </c>
      <c r="F44" s="3">
        <v>2</v>
      </c>
      <c r="G44" s="3">
        <v>0</v>
      </c>
      <c r="H44" s="3">
        <v>30</v>
      </c>
      <c r="I44" s="3">
        <v>25</v>
      </c>
      <c r="J44" s="3">
        <v>5</v>
      </c>
      <c r="K44" s="3">
        <v>210</v>
      </c>
      <c r="L44" s="3">
        <v>630</v>
      </c>
      <c r="M44" s="3">
        <v>0.33333333300000001</v>
      </c>
      <c r="N44" s="3">
        <v>480</v>
      </c>
      <c r="O44" s="3">
        <v>660</v>
      </c>
      <c r="P44" s="3">
        <v>0.72727272700000001</v>
      </c>
      <c r="Q44" s="3">
        <v>1140</v>
      </c>
      <c r="R44" s="3">
        <v>1050</v>
      </c>
      <c r="S44" s="3">
        <v>90</v>
      </c>
      <c r="T44" s="3">
        <v>330</v>
      </c>
      <c r="U44" s="3">
        <v>390</v>
      </c>
      <c r="V44" s="3">
        <v>360</v>
      </c>
      <c r="W44" s="3">
        <v>1.0833333329999999</v>
      </c>
      <c r="X44" s="3">
        <v>58</v>
      </c>
      <c r="Y44" s="3">
        <v>5</v>
      </c>
      <c r="Z44" s="3">
        <v>3</v>
      </c>
      <c r="AA44" s="3">
        <v>2154</v>
      </c>
      <c r="AB44" s="3">
        <v>71.800003050000001</v>
      </c>
      <c r="AC44" s="3">
        <v>2010</v>
      </c>
      <c r="AD44" s="3">
        <v>67</v>
      </c>
      <c r="AE44" s="3">
        <v>144</v>
      </c>
      <c r="AF44" s="3">
        <v>4.8000001909999996</v>
      </c>
      <c r="AH44">
        <v>0</v>
      </c>
      <c r="AI44">
        <v>0</v>
      </c>
      <c r="AJ44">
        <f>(I44-MIN(I2:I69))/(MAX(I2:I69)-MIN(I2:I69))</f>
        <v>0.5714285714285714</v>
      </c>
      <c r="AK44">
        <f>(J44-MIN(J2:J69))/(MAX(J2:J69)-MIN(J2:J69))</f>
        <v>0.25</v>
      </c>
      <c r="AL44">
        <f>(U44-MIN(U2:U69))/(MAX(U2:U69)-MIN(U2:U69))</f>
        <v>0.21798365122615804</v>
      </c>
      <c r="AM44">
        <f>(W44-MIN(W2:W69))/(MAX(W2:W69)-MIN(W2:W69))</f>
        <v>0.33510638280047522</v>
      </c>
      <c r="AN44">
        <f>(X44-MIN(X2:X69))/(MAX(X2:X69)-MIN(X2:X69))</f>
        <v>0.16193181818181818</v>
      </c>
      <c r="AO44">
        <f>(Y44-MIN(Y2:Y69))/(MAX(Y2:Y69)-MIN(Y2:Y69))</f>
        <v>0.41666666666666669</v>
      </c>
      <c r="AP44">
        <f>(AA44-MIN(AA2:AA69))/(MAX(AA2:AA69)-MIN(AA2:AA69))</f>
        <v>0.18228630278063851</v>
      </c>
      <c r="AQ44">
        <f>(AE44-MIN(AE2:AE69))/(MAX(AE2:AE69)-MIN(AE2:AE69))</f>
        <v>0.13435374149659865</v>
      </c>
      <c r="AR44">
        <f>(AF44-MIN(AF2:AF69))/(MAX(AF2:AF69)-MIN(AF2:AF69))</f>
        <v>0.1323529545797289</v>
      </c>
      <c r="AS44">
        <v>2</v>
      </c>
    </row>
    <row r="45" spans="1:45" ht="14.4" customHeight="1" x14ac:dyDescent="0.3">
      <c r="A45" s="2" t="s">
        <v>103</v>
      </c>
      <c r="B45" s="2" t="s">
        <v>73</v>
      </c>
      <c r="C45" s="2" t="s">
        <v>34</v>
      </c>
      <c r="D45" s="3">
        <v>0</v>
      </c>
      <c r="E45" s="3">
        <v>0</v>
      </c>
      <c r="F45" s="3">
        <v>2</v>
      </c>
      <c r="G45" s="3">
        <v>1</v>
      </c>
      <c r="H45" s="3">
        <v>34</v>
      </c>
      <c r="I45" s="3">
        <v>27</v>
      </c>
      <c r="J45" s="3">
        <v>7</v>
      </c>
      <c r="K45" s="3">
        <v>272</v>
      </c>
      <c r="L45" s="3">
        <v>748</v>
      </c>
      <c r="M45" s="3">
        <v>0.36363636399999999</v>
      </c>
      <c r="N45" s="3">
        <v>510</v>
      </c>
      <c r="O45" s="3">
        <v>714</v>
      </c>
      <c r="P45" s="3">
        <v>0.71428571399999996</v>
      </c>
      <c r="Q45" s="3">
        <v>1326</v>
      </c>
      <c r="R45" s="3">
        <v>986</v>
      </c>
      <c r="S45" s="3">
        <v>340</v>
      </c>
      <c r="T45" s="3">
        <v>374</v>
      </c>
      <c r="U45" s="3">
        <v>578</v>
      </c>
      <c r="V45" s="3">
        <v>408</v>
      </c>
      <c r="W45" s="3">
        <v>1.4166666670000001</v>
      </c>
      <c r="X45" s="3">
        <v>25</v>
      </c>
      <c r="Y45" s="3">
        <v>8</v>
      </c>
      <c r="Z45" s="3">
        <v>6</v>
      </c>
      <c r="AA45" s="3">
        <v>2713</v>
      </c>
      <c r="AB45" s="3">
        <v>79.800003050000001</v>
      </c>
      <c r="AC45" s="3">
        <v>2339</v>
      </c>
      <c r="AD45" s="3">
        <v>68.800003050000001</v>
      </c>
      <c r="AE45" s="3">
        <v>374</v>
      </c>
      <c r="AF45" s="3">
        <v>11</v>
      </c>
      <c r="AH45">
        <v>0</v>
      </c>
      <c r="AI45">
        <v>1</v>
      </c>
      <c r="AJ45">
        <f>(I45-MIN(I2:I69))/(MAX(I2:I69)-MIN(I2:I69))</f>
        <v>0.7142857142857143</v>
      </c>
      <c r="AK45">
        <f>(J45-MIN(J2:J69))/(MAX(J2:J69)-MIN(J2:J69))</f>
        <v>0.41666666666666669</v>
      </c>
      <c r="AL45">
        <f>(U45-MIN(U2:U69))/(MAX(U2:U69)-MIN(U2:U69))</f>
        <v>0.73024523160762944</v>
      </c>
      <c r="AM45">
        <f>(W45-MIN(W2:W69))/(MAX(W2:W69)-MIN(W2:W69))</f>
        <v>0.65425531943922599</v>
      </c>
      <c r="AN45">
        <f>(X45-MIN(X2:X69))/(MAX(X2:X69)-MIN(X2:X69))</f>
        <v>6.8181818181818177E-2</v>
      </c>
      <c r="AO45">
        <f>(Y45-MIN(Y2:Y69))/(MAX(Y2:Y69)-MIN(Y2:Y69))</f>
        <v>0.66666666666666663</v>
      </c>
      <c r="AP45">
        <f>(AA45-MIN(AA2:AA69))/(MAX(AA2:AA69)-MIN(AA2:AA69))</f>
        <v>0.75798146240988673</v>
      </c>
      <c r="AQ45">
        <f>(AE45-MIN(AE2:AE69))/(MAX(AE2:AE69)-MIN(AE2:AE69))</f>
        <v>0.52551020408163263</v>
      </c>
      <c r="AR45">
        <f>(AF45-MIN(AF2:AF69))/(MAX(AF2:AF69)-MIN(AF2:AF69))</f>
        <v>0.43627451242911375</v>
      </c>
      <c r="AS45">
        <v>2</v>
      </c>
    </row>
    <row r="46" spans="1:45" ht="14.4" customHeight="1" x14ac:dyDescent="0.3">
      <c r="A46" s="2" t="s">
        <v>104</v>
      </c>
      <c r="B46" s="2" t="s">
        <v>61</v>
      </c>
      <c r="C46" s="2" t="s">
        <v>43</v>
      </c>
      <c r="D46" s="3">
        <v>1</v>
      </c>
      <c r="E46" s="3">
        <v>1</v>
      </c>
      <c r="F46" s="3">
        <v>1</v>
      </c>
      <c r="G46" s="3">
        <v>0</v>
      </c>
      <c r="H46" s="3">
        <v>35</v>
      </c>
      <c r="I46" s="3">
        <v>23</v>
      </c>
      <c r="J46" s="3">
        <v>12</v>
      </c>
      <c r="K46" s="3">
        <v>280</v>
      </c>
      <c r="L46" s="3">
        <v>840</v>
      </c>
      <c r="M46" s="3">
        <v>0.33333333300000001</v>
      </c>
      <c r="N46" s="3">
        <v>455</v>
      </c>
      <c r="O46" s="3">
        <v>630</v>
      </c>
      <c r="P46" s="3">
        <v>0.72222222199999997</v>
      </c>
      <c r="Q46" s="3">
        <v>1120</v>
      </c>
      <c r="R46" s="3">
        <v>1225</v>
      </c>
      <c r="S46" s="3">
        <v>-105</v>
      </c>
      <c r="T46" s="3">
        <v>280</v>
      </c>
      <c r="U46" s="3">
        <v>525</v>
      </c>
      <c r="V46" s="3">
        <v>350</v>
      </c>
      <c r="W46" s="3">
        <v>1.5</v>
      </c>
      <c r="X46" s="3">
        <v>88</v>
      </c>
      <c r="Y46" s="3">
        <v>1</v>
      </c>
      <c r="Z46" s="3">
        <v>2</v>
      </c>
      <c r="AA46" s="3">
        <v>2510</v>
      </c>
      <c r="AB46" s="3">
        <v>71.699996949999999</v>
      </c>
      <c r="AC46" s="3">
        <v>2391</v>
      </c>
      <c r="AD46" s="3">
        <v>68.300003050000001</v>
      </c>
      <c r="AE46" s="3">
        <v>119</v>
      </c>
      <c r="AF46" s="3">
        <v>3.4000000950000002</v>
      </c>
      <c r="AH46">
        <v>1</v>
      </c>
      <c r="AI46">
        <v>0</v>
      </c>
      <c r="AJ46">
        <f>(I46-MIN(I2:I69))/(MAX(I2:I69)-MIN(I2:I69))</f>
        <v>0.42857142857142855</v>
      </c>
      <c r="AK46">
        <f>(J46-MIN(J2:J69))/(MAX(J2:J69)-MIN(J2:J69))</f>
        <v>0.83333333333333337</v>
      </c>
      <c r="AL46">
        <f>(U46-MIN(U2:U69))/(MAX(U2:U69)-MIN(U2:U69))</f>
        <v>0.58583106267029972</v>
      </c>
      <c r="AM46">
        <f>(W46-MIN(W2:W69))/(MAX(W2:W69)-MIN(W2:W69))</f>
        <v>0.73404255312019018</v>
      </c>
      <c r="AN46">
        <f>(X46-MIN(X2:X69))/(MAX(X2:X69)-MIN(X2:X69))</f>
        <v>0.24715909090909091</v>
      </c>
      <c r="AO46">
        <f>(Y46-MIN(Y2:Y69))/(MAX(Y2:Y69)-MIN(Y2:Y69))</f>
        <v>8.3333333333333329E-2</v>
      </c>
      <c r="AP46">
        <f>(AA46-MIN(AA2:AA69))/(MAX(AA2:AA69)-MIN(AA2:AA69))</f>
        <v>0.54891864057672501</v>
      </c>
      <c r="AQ46">
        <f>(AE46-MIN(AE2:AE69))/(MAX(AE2:AE69)-MIN(AE2:AE69))</f>
        <v>9.1836734693877556E-2</v>
      </c>
      <c r="AR46">
        <f>(AF46-MIN(AF2:AF69))/(MAX(AF2:AF69)-MIN(AF2:AF69))</f>
        <v>6.3725499213043046E-2</v>
      </c>
      <c r="AS46">
        <v>1</v>
      </c>
    </row>
    <row r="47" spans="1:45" ht="14.4" customHeight="1" x14ac:dyDescent="0.3">
      <c r="A47" s="2" t="s">
        <v>105</v>
      </c>
      <c r="B47" s="2" t="s">
        <v>73</v>
      </c>
      <c r="C47" s="2" t="s">
        <v>37</v>
      </c>
      <c r="D47" s="3">
        <v>1</v>
      </c>
      <c r="E47" s="3">
        <v>0</v>
      </c>
      <c r="F47" s="3">
        <v>0</v>
      </c>
      <c r="G47" s="3">
        <v>1</v>
      </c>
      <c r="H47" s="3">
        <v>31</v>
      </c>
      <c r="I47" s="3">
        <v>18</v>
      </c>
      <c r="J47" s="3">
        <v>13</v>
      </c>
      <c r="K47" s="3">
        <v>186</v>
      </c>
      <c r="L47" s="3">
        <v>558</v>
      </c>
      <c r="M47" s="3">
        <v>0.33333333300000001</v>
      </c>
      <c r="N47" s="3">
        <v>341</v>
      </c>
      <c r="O47" s="3">
        <v>496</v>
      </c>
      <c r="P47" s="3">
        <v>0.6875</v>
      </c>
      <c r="Q47" s="3">
        <v>1085</v>
      </c>
      <c r="R47" s="3">
        <v>1054</v>
      </c>
      <c r="S47" s="3">
        <v>31</v>
      </c>
      <c r="T47" s="3">
        <v>310</v>
      </c>
      <c r="U47" s="3">
        <v>465</v>
      </c>
      <c r="V47" s="3">
        <v>372</v>
      </c>
      <c r="W47" s="3">
        <v>1.25</v>
      </c>
      <c r="X47" s="3">
        <v>28</v>
      </c>
      <c r="Y47" s="3">
        <v>6</v>
      </c>
      <c r="Z47" s="3">
        <v>6</v>
      </c>
      <c r="AA47" s="3">
        <v>2105</v>
      </c>
      <c r="AB47" s="3">
        <v>67.900001529999997</v>
      </c>
      <c r="AC47" s="3">
        <v>2040</v>
      </c>
      <c r="AD47" s="3">
        <v>65.800003050000001</v>
      </c>
      <c r="AE47" s="3">
        <v>65</v>
      </c>
      <c r="AF47" s="3">
        <v>2.0999999049999998</v>
      </c>
      <c r="AH47">
        <v>1</v>
      </c>
      <c r="AI47">
        <v>1</v>
      </c>
      <c r="AJ47">
        <f>(I47-MIN(I2:I69))/(MAX(I2:I69)-MIN(I2:I69))</f>
        <v>7.1428571428571425E-2</v>
      </c>
      <c r="AK47">
        <f>(J47-MIN(J2:J69))/(MAX(J2:J69)-MIN(J2:J69))</f>
        <v>0.91666666666666663</v>
      </c>
      <c r="AL47">
        <f>(U47-MIN(U2:U69))/(MAX(U2:U69)-MIN(U2:U69))</f>
        <v>0.42234332425068122</v>
      </c>
      <c r="AM47">
        <f>(W47-MIN(W2:W69))/(MAX(W2:W69)-MIN(W2:W69))</f>
        <v>0.49468085111985061</v>
      </c>
      <c r="AN47">
        <f>(X47-MIN(X2:X69))/(MAX(X2:X69)-MIN(X2:X69))</f>
        <v>7.6704545454545456E-2</v>
      </c>
      <c r="AO47">
        <f>(Y47-MIN(Y2:Y69))/(MAX(Y2:Y69)-MIN(Y2:Y69))</f>
        <v>0.5</v>
      </c>
      <c r="AP47">
        <f>(AA47-MIN(AA2:AA69))/(MAX(AA2:AA69)-MIN(AA2:AA69))</f>
        <v>0.13182286302780638</v>
      </c>
      <c r="AQ47">
        <f>(AE47-MIN(AE2:AE69))/(MAX(AE2:AE69)-MIN(AE2:AE69))</f>
        <v>0</v>
      </c>
      <c r="AR47">
        <f>(AF47-MIN(AF2:AF69))/(MAX(AF2:AF69)-MIN(AF2:AF69))</f>
        <v>0</v>
      </c>
      <c r="AS47">
        <v>0</v>
      </c>
    </row>
    <row r="48" spans="1:45" ht="14.4" customHeight="1" x14ac:dyDescent="0.3">
      <c r="A48" s="2" t="s">
        <v>106</v>
      </c>
      <c r="B48" s="2" t="s">
        <v>69</v>
      </c>
      <c r="C48" s="2" t="s">
        <v>34</v>
      </c>
      <c r="D48" s="3">
        <v>0</v>
      </c>
      <c r="E48" s="3">
        <v>0</v>
      </c>
      <c r="F48" s="3">
        <v>1</v>
      </c>
      <c r="G48" s="3">
        <v>0</v>
      </c>
      <c r="H48" s="3">
        <v>32</v>
      </c>
      <c r="I48" s="3">
        <v>25</v>
      </c>
      <c r="J48" s="3">
        <v>7</v>
      </c>
      <c r="K48" s="3">
        <v>230</v>
      </c>
      <c r="L48" s="3">
        <v>653</v>
      </c>
      <c r="M48" s="3">
        <v>0.35294117600000002</v>
      </c>
      <c r="N48" s="3">
        <v>330</v>
      </c>
      <c r="O48" s="3">
        <v>432</v>
      </c>
      <c r="P48" s="3">
        <v>0.76296296299999999</v>
      </c>
      <c r="Q48" s="3">
        <v>1082</v>
      </c>
      <c r="R48" s="3">
        <v>947</v>
      </c>
      <c r="S48" s="3">
        <v>134</v>
      </c>
      <c r="T48" s="3">
        <v>275</v>
      </c>
      <c r="U48" s="3">
        <v>429</v>
      </c>
      <c r="V48" s="3">
        <v>362</v>
      </c>
      <c r="W48" s="3">
        <v>1.185840708</v>
      </c>
      <c r="X48" s="3">
        <v>78</v>
      </c>
      <c r="Y48" s="3">
        <v>4</v>
      </c>
      <c r="Z48" s="3">
        <v>7</v>
      </c>
      <c r="AA48" s="3">
        <v>2232</v>
      </c>
      <c r="AB48" s="3">
        <v>69.8</v>
      </c>
      <c r="AC48" s="3">
        <v>1936</v>
      </c>
      <c r="AD48" s="3">
        <v>60.5</v>
      </c>
      <c r="AE48" s="3">
        <v>296</v>
      </c>
      <c r="AF48" s="3">
        <v>9.3000000000000007</v>
      </c>
      <c r="AH48">
        <v>0</v>
      </c>
      <c r="AI48">
        <v>0</v>
      </c>
      <c r="AJ48">
        <f>(I48-MIN(I2:I69))/(MAX(I2:I69)-MIN(I2:I69))</f>
        <v>0.5714285714285714</v>
      </c>
      <c r="AK48">
        <f>(J48-MIN(J2:J69))/(MAX(J2:J69)-MIN(J2:J69))</f>
        <v>0.41666666666666669</v>
      </c>
      <c r="AL48">
        <f>(U48-MIN(U2:U69))/(MAX(U2:U69)-MIN(U2:U69))</f>
        <v>0.3242506811989101</v>
      </c>
      <c r="AM48">
        <f>(W48-MIN(W2:W69))/(MAX(W2:W69)-MIN(W2:W69))</f>
        <v>0.43325174179082354</v>
      </c>
      <c r="AN48">
        <f>(X48-MIN(X2:X69))/(MAX(X2:X69)-MIN(X2:X69))</f>
        <v>0.21875</v>
      </c>
      <c r="AO48">
        <f>(Y48-MIN(Y2:Y69))/(MAX(Y2:Y69)-MIN(Y2:Y69))</f>
        <v>0.33333333333333331</v>
      </c>
      <c r="AP48">
        <f>(AA48-MIN(AA2:AA69))/(MAX(AA2:AA69)-MIN(AA2:AA69))</f>
        <v>0.26261585993820802</v>
      </c>
      <c r="AQ48">
        <f>(AE48-MIN(AE2:AE69))/(MAX(AE2:AE69)-MIN(AE2:AE69))</f>
        <v>0.39285714285714285</v>
      </c>
      <c r="AR48">
        <f>(AF48-MIN(AF2:AF69))/(MAX(AF2:AF69)-MIN(AF2:AF69))</f>
        <v>0.3529411794838524</v>
      </c>
      <c r="AS48">
        <v>1</v>
      </c>
    </row>
    <row r="49" spans="1:45" ht="14.4" customHeight="1" x14ac:dyDescent="0.3">
      <c r="A49" s="2" t="s">
        <v>107</v>
      </c>
      <c r="B49" s="2" t="s">
        <v>108</v>
      </c>
      <c r="C49" s="2" t="s">
        <v>34</v>
      </c>
      <c r="D49" s="3">
        <v>1</v>
      </c>
      <c r="E49" s="3">
        <v>0</v>
      </c>
      <c r="F49" s="3">
        <v>3</v>
      </c>
      <c r="G49" s="3">
        <v>0</v>
      </c>
      <c r="H49" s="3">
        <v>30</v>
      </c>
      <c r="I49" s="3">
        <v>19</v>
      </c>
      <c r="J49" s="3">
        <v>11</v>
      </c>
      <c r="K49" s="3">
        <v>150</v>
      </c>
      <c r="L49" s="3">
        <v>480</v>
      </c>
      <c r="M49" s="3">
        <v>0.3125</v>
      </c>
      <c r="N49" s="3">
        <v>420</v>
      </c>
      <c r="O49" s="3">
        <v>600</v>
      </c>
      <c r="P49" s="3">
        <v>0.7</v>
      </c>
      <c r="Q49" s="3">
        <v>1080</v>
      </c>
      <c r="R49" s="3">
        <v>990</v>
      </c>
      <c r="S49" s="3">
        <v>90</v>
      </c>
      <c r="T49" s="3">
        <v>330</v>
      </c>
      <c r="U49" s="3">
        <v>360</v>
      </c>
      <c r="V49" s="3">
        <v>420</v>
      </c>
      <c r="W49" s="3">
        <v>0.85714285700000004</v>
      </c>
      <c r="X49" s="3">
        <v>129</v>
      </c>
      <c r="Y49" s="3">
        <v>0</v>
      </c>
      <c r="Z49" s="3">
        <v>0</v>
      </c>
      <c r="AA49" s="3">
        <v>2007</v>
      </c>
      <c r="AB49" s="3">
        <v>66.900001529999997</v>
      </c>
      <c r="AC49" s="3">
        <v>1854</v>
      </c>
      <c r="AD49" s="3">
        <v>61.799999239999998</v>
      </c>
      <c r="AE49" s="3">
        <v>153</v>
      </c>
      <c r="AF49" s="3">
        <v>5.0999999049999998</v>
      </c>
      <c r="AH49">
        <v>1</v>
      </c>
      <c r="AI49">
        <v>0</v>
      </c>
      <c r="AJ49">
        <f>(I49-MIN(I2:I69))/(MAX(I2:I69)-MIN(I2:I69))</f>
        <v>0.14285714285714285</v>
      </c>
      <c r="AK49">
        <f>(J49-MIN(J2:J69))/(MAX(J2:J69)-MIN(J2:J69))</f>
        <v>0.75</v>
      </c>
      <c r="AL49">
        <f>(U49-MIN(U2:U69))/(MAX(U2:U69)-MIN(U2:U69))</f>
        <v>0.13623978201634879</v>
      </c>
      <c r="AM49">
        <f>(W49-MIN(W2:W69))/(MAX(W2:W69)-MIN(W2:W69))</f>
        <v>0.11854103355396756</v>
      </c>
      <c r="AN49">
        <f>(X49-MIN(X2:X69))/(MAX(X2:X69)-MIN(X2:X69))</f>
        <v>0.36363636363636365</v>
      </c>
      <c r="AO49">
        <f>(Y49-MIN(Y2:Y69))/(MAX(Y2:Y69)-MIN(Y2:Y69))</f>
        <v>0</v>
      </c>
      <c r="AP49">
        <f>(AA49-MIN(AA2:AA69))/(MAX(AA2:AA69)-MIN(AA2:AA69))</f>
        <v>3.0895983522142123E-2</v>
      </c>
      <c r="AQ49">
        <f>(AE49-MIN(AE2:AE69))/(MAX(AE2:AE69)-MIN(AE2:AE69))</f>
        <v>0.14965986394557823</v>
      </c>
      <c r="AR49">
        <f>(AF49-MIN(AF2:AF69))/(MAX(AF2:AF69)-MIN(AF2:AF69))</f>
        <v>0.14705882284457902</v>
      </c>
      <c r="AS49">
        <v>3</v>
      </c>
    </row>
    <row r="50" spans="1:45" ht="14.4" customHeight="1" x14ac:dyDescent="0.3">
      <c r="A50" s="2" t="s">
        <v>109</v>
      </c>
      <c r="B50" s="2" t="s">
        <v>47</v>
      </c>
      <c r="C50" s="2" t="s">
        <v>43</v>
      </c>
      <c r="D50" s="3">
        <v>0</v>
      </c>
      <c r="E50" s="3">
        <v>0</v>
      </c>
      <c r="F50" s="3">
        <v>0</v>
      </c>
      <c r="G50" s="3">
        <v>1</v>
      </c>
      <c r="H50" s="3">
        <v>31</v>
      </c>
      <c r="I50" s="3">
        <v>23</v>
      </c>
      <c r="J50" s="3">
        <v>8</v>
      </c>
      <c r="K50" s="3">
        <v>186</v>
      </c>
      <c r="L50" s="3">
        <v>496</v>
      </c>
      <c r="M50" s="3">
        <v>0.375</v>
      </c>
      <c r="N50" s="3">
        <v>372</v>
      </c>
      <c r="O50" s="3">
        <v>527</v>
      </c>
      <c r="P50" s="3">
        <v>0.70588235300000002</v>
      </c>
      <c r="Q50" s="3">
        <v>1085</v>
      </c>
      <c r="R50" s="3">
        <v>1023</v>
      </c>
      <c r="S50" s="3">
        <v>62</v>
      </c>
      <c r="T50" s="3">
        <v>310</v>
      </c>
      <c r="U50" s="3">
        <v>372</v>
      </c>
      <c r="V50" s="3">
        <v>403</v>
      </c>
      <c r="W50" s="3">
        <v>0.92307692299999999</v>
      </c>
      <c r="X50" s="3">
        <v>40</v>
      </c>
      <c r="Y50" s="3">
        <v>5</v>
      </c>
      <c r="Z50" s="3">
        <v>8</v>
      </c>
      <c r="AA50" s="3">
        <v>2024</v>
      </c>
      <c r="AB50" s="3">
        <v>65.300003050000001</v>
      </c>
      <c r="AC50" s="3">
        <v>1789</v>
      </c>
      <c r="AD50" s="3">
        <v>57.700000760000002</v>
      </c>
      <c r="AE50" s="3">
        <v>236</v>
      </c>
      <c r="AF50" s="3">
        <v>7.5999999049999998</v>
      </c>
      <c r="AH50">
        <v>0</v>
      </c>
      <c r="AI50">
        <v>1</v>
      </c>
      <c r="AJ50">
        <f>(I50-MIN(I2:I69))/(MAX(I2:I69)-MIN(I2:I69))</f>
        <v>0.42857142857142855</v>
      </c>
      <c r="AK50">
        <f>(J50-MIN(J2:J69))/(MAX(J2:J69)-MIN(J2:J69))</f>
        <v>0.5</v>
      </c>
      <c r="AL50">
        <f>(U50-MIN(U2:U69))/(MAX(U2:U69)-MIN(U2:U69))</f>
        <v>0.16893732970027248</v>
      </c>
      <c r="AM50">
        <f>(W50-MIN(W2:W69))/(MAX(W2:W69)-MIN(W2:W69))</f>
        <v>0.18166939458421838</v>
      </c>
      <c r="AN50">
        <f>(X50-MIN(X2:X69))/(MAX(X2:X69)-MIN(X2:X69))</f>
        <v>0.11079545454545454</v>
      </c>
      <c r="AO50">
        <f>(Y50-MIN(Y2:Y69))/(MAX(Y2:Y69)-MIN(Y2:Y69))</f>
        <v>0.41666666666666669</v>
      </c>
      <c r="AP50">
        <f>(AA50-MIN(AA2:AA69))/(MAX(AA2:AA69)-MIN(AA2:AA69))</f>
        <v>4.8403707518022657E-2</v>
      </c>
      <c r="AQ50">
        <f>(AE50-MIN(AE2:AE69))/(MAX(AE2:AE69)-MIN(AE2:AE69))</f>
        <v>0.29081632653061223</v>
      </c>
      <c r="AR50">
        <f>(AF50-MIN(AF2:AF69))/(MAX(AF2:AF69)-MIN(AF2:AF69))</f>
        <v>0.26960784188172821</v>
      </c>
      <c r="AS50">
        <v>0</v>
      </c>
    </row>
    <row r="51" spans="1:45" ht="14.4" customHeight="1" x14ac:dyDescent="0.3">
      <c r="A51" s="2" t="s">
        <v>110</v>
      </c>
      <c r="B51" s="2" t="s">
        <v>69</v>
      </c>
      <c r="C51" s="2" t="s">
        <v>34</v>
      </c>
      <c r="D51" s="3">
        <v>1</v>
      </c>
      <c r="E51" s="3">
        <v>0</v>
      </c>
      <c r="F51" s="3">
        <v>0</v>
      </c>
      <c r="G51" s="3">
        <v>0</v>
      </c>
      <c r="H51" s="3">
        <v>33</v>
      </c>
      <c r="I51" s="3">
        <v>24</v>
      </c>
      <c r="J51" s="3">
        <v>9</v>
      </c>
      <c r="K51" s="3">
        <v>297</v>
      </c>
      <c r="L51" s="3">
        <v>891</v>
      </c>
      <c r="M51" s="3">
        <v>0.33333333300000001</v>
      </c>
      <c r="N51" s="3">
        <v>396</v>
      </c>
      <c r="O51" s="3">
        <v>594</v>
      </c>
      <c r="P51" s="3">
        <v>0.66666666699999999</v>
      </c>
      <c r="Q51" s="3">
        <v>1254</v>
      </c>
      <c r="R51" s="3">
        <v>1089</v>
      </c>
      <c r="S51" s="3">
        <v>165</v>
      </c>
      <c r="T51" s="3">
        <v>363</v>
      </c>
      <c r="U51" s="3">
        <v>429</v>
      </c>
      <c r="V51" s="3">
        <v>429</v>
      </c>
      <c r="W51" s="3">
        <v>1</v>
      </c>
      <c r="X51" s="3">
        <v>93</v>
      </c>
      <c r="Y51" s="3">
        <v>3</v>
      </c>
      <c r="Z51" s="3">
        <v>6</v>
      </c>
      <c r="AA51" s="3">
        <v>2544</v>
      </c>
      <c r="AB51" s="3">
        <v>77.099998470000003</v>
      </c>
      <c r="AC51" s="3">
        <v>2211</v>
      </c>
      <c r="AD51" s="3">
        <v>67</v>
      </c>
      <c r="AE51" s="3">
        <v>333</v>
      </c>
      <c r="AF51" s="3">
        <v>10.100000380000001</v>
      </c>
      <c r="AH51">
        <v>1</v>
      </c>
      <c r="AI51">
        <v>0</v>
      </c>
      <c r="AJ51">
        <f>(I51-MIN(I2:I69))/(MAX(I2:I69)-MIN(I2:I69))</f>
        <v>0.5</v>
      </c>
      <c r="AK51">
        <f>(J51-MIN(J2:J69))/(MAX(J2:J69)-MIN(J2:J69))</f>
        <v>0.58333333333333337</v>
      </c>
      <c r="AL51">
        <f>(U51-MIN(U2:U69))/(MAX(U2:U69)-MIN(U2:U69))</f>
        <v>0.3242506811989101</v>
      </c>
      <c r="AM51">
        <f>(W51-MIN(W2:W69))/(MAX(W2:W69)-MIN(W2:W69))</f>
        <v>0.25531914911951109</v>
      </c>
      <c r="AN51">
        <f>(X51-MIN(X2:X69))/(MAX(X2:X69)-MIN(X2:X69))</f>
        <v>0.26136363636363635</v>
      </c>
      <c r="AO51">
        <f>(Y51-MIN(Y2:Y69))/(MAX(Y2:Y69)-MIN(Y2:Y69))</f>
        <v>0.25</v>
      </c>
      <c r="AP51">
        <f>(AA51-MIN(AA2:AA69))/(MAX(AA2:AA69)-MIN(AA2:AA69))</f>
        <v>0.58393408856848605</v>
      </c>
      <c r="AQ51">
        <f>(AE51-MIN(AE2:AE69))/(MAX(AE2:AE69)-MIN(AE2:AE69))</f>
        <v>0.45578231292517007</v>
      </c>
      <c r="AR51">
        <f>(AF51-MIN(AF2:AF69))/(MAX(AF2:AF69)-MIN(AF2:AF69))</f>
        <v>0.392156884203191</v>
      </c>
      <c r="AS51">
        <v>0</v>
      </c>
    </row>
    <row r="52" spans="1:45" ht="14.4" customHeight="1" x14ac:dyDescent="0.3">
      <c r="A52" s="2" t="s">
        <v>111</v>
      </c>
      <c r="B52" s="2" t="s">
        <v>58</v>
      </c>
      <c r="C52" s="2" t="s">
        <v>40</v>
      </c>
      <c r="D52" s="3">
        <v>0</v>
      </c>
      <c r="E52" s="3">
        <v>0</v>
      </c>
      <c r="F52" s="3">
        <v>0</v>
      </c>
      <c r="G52" s="3">
        <v>0</v>
      </c>
      <c r="H52" s="3">
        <v>31</v>
      </c>
      <c r="I52" s="3">
        <v>21</v>
      </c>
      <c r="J52" s="3">
        <v>10</v>
      </c>
      <c r="K52" s="3">
        <v>217</v>
      </c>
      <c r="L52" s="3">
        <v>651</v>
      </c>
      <c r="M52" s="3">
        <v>0.33333333300000001</v>
      </c>
      <c r="N52" s="3">
        <v>434</v>
      </c>
      <c r="O52" s="3">
        <v>589</v>
      </c>
      <c r="P52" s="3">
        <v>0.73684210500000002</v>
      </c>
      <c r="Q52" s="3">
        <v>1209</v>
      </c>
      <c r="R52" s="3">
        <v>1116</v>
      </c>
      <c r="S52" s="3">
        <v>93</v>
      </c>
      <c r="T52" s="3">
        <v>372</v>
      </c>
      <c r="U52" s="3">
        <v>310</v>
      </c>
      <c r="V52" s="3">
        <v>372</v>
      </c>
      <c r="W52" s="3">
        <v>0.83333333300000001</v>
      </c>
      <c r="X52" s="3">
        <v>40</v>
      </c>
      <c r="Y52" s="3">
        <v>6</v>
      </c>
      <c r="Z52" s="3">
        <v>7</v>
      </c>
      <c r="AA52" s="3">
        <v>2260</v>
      </c>
      <c r="AB52" s="3">
        <v>72.900001529999997</v>
      </c>
      <c r="AC52" s="3">
        <v>2055</v>
      </c>
      <c r="AD52" s="3">
        <v>66.300003050000001</v>
      </c>
      <c r="AE52" s="3">
        <v>205</v>
      </c>
      <c r="AF52" s="3">
        <v>6.5999999049999998</v>
      </c>
      <c r="AH52">
        <v>0</v>
      </c>
      <c r="AI52">
        <v>0</v>
      </c>
      <c r="AJ52">
        <f>(I52-MIN(I2:I69))/(MAX(I2:I69)-MIN(I2:I69))</f>
        <v>0.2857142857142857</v>
      </c>
      <c r="AK52">
        <f>(J52-MIN(J2:J69))/(MAX(J2:J69)-MIN(J2:J69))</f>
        <v>0.66666666666666663</v>
      </c>
      <c r="AL52">
        <f>(U52-MIN(U2:U69))/(MAX(U2:U69)-MIN(U2:U69))</f>
        <v>0</v>
      </c>
      <c r="AM52">
        <f>(W52-MIN(W2:W69))/(MAX(W2:W69)-MIN(W2:W69))</f>
        <v>9.5744680800135804E-2</v>
      </c>
      <c r="AN52">
        <f>(X52-MIN(X2:X69))/(MAX(X2:X69)-MIN(X2:X69))</f>
        <v>0.11079545454545454</v>
      </c>
      <c r="AO52">
        <f>(Y52-MIN(Y2:Y69))/(MAX(Y2:Y69)-MIN(Y2:Y69))</f>
        <v>0.5</v>
      </c>
      <c r="AP52">
        <f>(AA52-MIN(AA2:AA69))/(MAX(AA2:AA69)-MIN(AA2:AA69))</f>
        <v>0.29145211122554066</v>
      </c>
      <c r="AQ52">
        <f>(AE52-MIN(AE2:AE69))/(MAX(AE2:AE69)-MIN(AE2:AE69))</f>
        <v>0.23809523809523808</v>
      </c>
      <c r="AR52">
        <f>(AF52-MIN(AF2:AF69))/(MAX(AF2:AF69)-MIN(AF2:AF69))</f>
        <v>0.22058823426686852</v>
      </c>
      <c r="AS52">
        <v>0</v>
      </c>
    </row>
    <row r="53" spans="1:45" ht="14.4" customHeight="1" x14ac:dyDescent="0.3">
      <c r="A53" s="2" t="s">
        <v>112</v>
      </c>
      <c r="B53" s="2" t="s">
        <v>113</v>
      </c>
      <c r="C53" s="2" t="s">
        <v>43</v>
      </c>
      <c r="D53" s="3">
        <v>1</v>
      </c>
      <c r="E53" s="3">
        <v>1</v>
      </c>
      <c r="F53" s="3">
        <v>0</v>
      </c>
      <c r="G53" s="3">
        <v>0</v>
      </c>
      <c r="H53" s="3">
        <v>34</v>
      </c>
      <c r="I53" s="3">
        <v>30</v>
      </c>
      <c r="J53" s="3">
        <v>4</v>
      </c>
      <c r="K53" s="3">
        <v>306</v>
      </c>
      <c r="L53" s="3">
        <v>680</v>
      </c>
      <c r="M53" s="3">
        <v>0.45</v>
      </c>
      <c r="N53" s="3">
        <v>510</v>
      </c>
      <c r="O53" s="3">
        <v>680</v>
      </c>
      <c r="P53" s="3">
        <v>0.75</v>
      </c>
      <c r="Q53" s="3">
        <v>1224</v>
      </c>
      <c r="R53" s="3">
        <v>1088</v>
      </c>
      <c r="S53" s="3">
        <v>136</v>
      </c>
      <c r="T53" s="3">
        <v>238</v>
      </c>
      <c r="U53" s="3">
        <v>510</v>
      </c>
      <c r="V53" s="3">
        <v>374</v>
      </c>
      <c r="W53" s="3">
        <v>1.363636364</v>
      </c>
      <c r="X53" s="3">
        <v>45</v>
      </c>
      <c r="Y53" s="3">
        <v>1</v>
      </c>
      <c r="Z53" s="3">
        <v>2</v>
      </c>
      <c r="AA53" s="3">
        <v>2948</v>
      </c>
      <c r="AB53" s="3">
        <v>86.699996949999999</v>
      </c>
      <c r="AC53" s="3">
        <v>2496</v>
      </c>
      <c r="AD53" s="3">
        <v>73.400001529999997</v>
      </c>
      <c r="AE53" s="3">
        <v>452</v>
      </c>
      <c r="AF53" s="3">
        <v>13.30000019</v>
      </c>
      <c r="AH53">
        <v>1</v>
      </c>
      <c r="AI53">
        <v>0</v>
      </c>
      <c r="AJ53">
        <f>(I53-MIN(I2:I69))/(MAX(I2:I69)-MIN(I2:I69))</f>
        <v>0.9285714285714286</v>
      </c>
      <c r="AK53">
        <f>(J53-MIN(J2:J69))/(MAX(J2:J69)-MIN(J2:J69))</f>
        <v>0.16666666666666666</v>
      </c>
      <c r="AL53">
        <f>(U53-MIN(U2:U69))/(MAX(U2:U69)-MIN(U2:U69))</f>
        <v>0.54495912806539515</v>
      </c>
      <c r="AM53">
        <f>(W53-MIN(W2:W69))/(MAX(W2:W69)-MIN(W2:W69))</f>
        <v>0.60348162510453107</v>
      </c>
      <c r="AN53">
        <f>(X53-MIN(X2:X69))/(MAX(X2:X69)-MIN(X2:X69))</f>
        <v>0.125</v>
      </c>
      <c r="AO53">
        <f>(Y53-MIN(Y2:Y69))/(MAX(Y2:Y69)-MIN(Y2:Y69))</f>
        <v>8.3333333333333329E-2</v>
      </c>
      <c r="AP53">
        <f>(AA53-MIN(AA2:AA69))/(MAX(AA2:AA69)-MIN(AA2:AA69))</f>
        <v>1</v>
      </c>
      <c r="AQ53">
        <f>(AE53-MIN(AE2:AE69))/(MAX(AE2:AE69)-MIN(AE2:AE69))</f>
        <v>0.65816326530612246</v>
      </c>
      <c r="AR53">
        <f>(AF53-MIN(AF2:AF69))/(MAX(AF2:AF69)-MIN(AF2:AF69))</f>
        <v>0.54901961925701659</v>
      </c>
      <c r="AS53">
        <v>0</v>
      </c>
    </row>
    <row r="54" spans="1:45" ht="14.4" customHeight="1" x14ac:dyDescent="0.3">
      <c r="A54" s="2" t="s">
        <v>114</v>
      </c>
      <c r="B54" s="2" t="s">
        <v>45</v>
      </c>
      <c r="C54" s="2" t="s">
        <v>40</v>
      </c>
      <c r="D54" s="3">
        <v>1</v>
      </c>
      <c r="E54" s="3">
        <v>0</v>
      </c>
      <c r="F54" s="3">
        <v>1</v>
      </c>
      <c r="G54" s="3">
        <v>0</v>
      </c>
      <c r="H54" s="3">
        <v>32</v>
      </c>
      <c r="I54" s="3">
        <v>20</v>
      </c>
      <c r="J54" s="3">
        <v>12</v>
      </c>
      <c r="K54" s="3">
        <v>160</v>
      </c>
      <c r="L54" s="3">
        <v>576</v>
      </c>
      <c r="M54" s="3">
        <v>0.27777777799999998</v>
      </c>
      <c r="N54" s="3">
        <v>384</v>
      </c>
      <c r="O54" s="3">
        <v>576</v>
      </c>
      <c r="P54" s="3">
        <v>0.66666666699999999</v>
      </c>
      <c r="Q54" s="3">
        <v>1248</v>
      </c>
      <c r="R54" s="3">
        <v>960</v>
      </c>
      <c r="S54" s="3">
        <v>288</v>
      </c>
      <c r="T54" s="3">
        <v>416</v>
      </c>
      <c r="U54" s="3">
        <v>448</v>
      </c>
      <c r="V54" s="3">
        <v>480</v>
      </c>
      <c r="W54" s="3">
        <v>0.93333333299999999</v>
      </c>
      <c r="X54" s="3">
        <v>9</v>
      </c>
      <c r="Y54" s="3">
        <v>8</v>
      </c>
      <c r="Z54" s="3">
        <v>8</v>
      </c>
      <c r="AA54" s="3">
        <v>2179</v>
      </c>
      <c r="AB54" s="3">
        <v>68.099998470000003</v>
      </c>
      <c r="AC54" s="3">
        <v>2080</v>
      </c>
      <c r="AD54" s="3">
        <v>65</v>
      </c>
      <c r="AE54" s="3">
        <v>99</v>
      </c>
      <c r="AF54" s="3">
        <v>3.0999999049999998</v>
      </c>
      <c r="AH54">
        <v>1</v>
      </c>
      <c r="AI54">
        <v>0</v>
      </c>
      <c r="AJ54">
        <f>(I54-MIN(I2:I69))/(MAX(I2:I69)-MIN(I2:I69))</f>
        <v>0.21428571428571427</v>
      </c>
      <c r="AK54">
        <f>(J54-MIN(J2:J69))/(MAX(J2:J69)-MIN(J2:J69))</f>
        <v>0.83333333333333337</v>
      </c>
      <c r="AL54">
        <f>(U54-MIN(U2:U69))/(MAX(U2:U69)-MIN(U2:U69))</f>
        <v>0.37602179836512262</v>
      </c>
      <c r="AM54">
        <f>(W54-MIN(W2:W69))/(MAX(W2:W69)-MIN(W2:W69))</f>
        <v>0.19148936160027161</v>
      </c>
      <c r="AN54">
        <f>(X54-MIN(X2:X69))/(MAX(X2:X69)-MIN(X2:X69))</f>
        <v>2.2727272727272728E-2</v>
      </c>
      <c r="AO54">
        <f>(Y54-MIN(Y2:Y69))/(MAX(Y2:Y69)-MIN(Y2:Y69))</f>
        <v>0.66666666666666663</v>
      </c>
      <c r="AP54">
        <f>(AA54-MIN(AA2:AA69))/(MAX(AA2:AA69)-MIN(AA2:AA69))</f>
        <v>0.20803295571575695</v>
      </c>
      <c r="AQ54">
        <f>(AE54-MIN(AE2:AE69))/(MAX(AE2:AE69)-MIN(AE2:AE69))</f>
        <v>5.7823129251700682E-2</v>
      </c>
      <c r="AR54">
        <f>(AF54-MIN(AF2:AF69))/(MAX(AF2:AF69)-MIN(AF2:AF69))</f>
        <v>4.901960761485967E-2</v>
      </c>
      <c r="AS54">
        <v>1</v>
      </c>
    </row>
    <row r="55" spans="1:45" ht="14.4" customHeight="1" x14ac:dyDescent="0.3">
      <c r="A55" s="2" t="s">
        <v>115</v>
      </c>
      <c r="B55" s="2" t="s">
        <v>36</v>
      </c>
      <c r="C55" s="2" t="s">
        <v>40</v>
      </c>
      <c r="D55" s="3">
        <v>0</v>
      </c>
      <c r="E55" s="3">
        <v>1</v>
      </c>
      <c r="F55" s="3">
        <v>1</v>
      </c>
      <c r="G55" s="3">
        <v>1</v>
      </c>
      <c r="H55" s="3">
        <v>33</v>
      </c>
      <c r="I55" s="3">
        <v>26</v>
      </c>
      <c r="J55" s="3">
        <v>7</v>
      </c>
      <c r="K55" s="3">
        <v>264</v>
      </c>
      <c r="L55" s="3">
        <v>792</v>
      </c>
      <c r="M55" s="3">
        <v>0.33333333300000001</v>
      </c>
      <c r="N55" s="3">
        <v>429</v>
      </c>
      <c r="O55" s="3">
        <v>594</v>
      </c>
      <c r="P55" s="3">
        <v>0.72222222199999997</v>
      </c>
      <c r="Q55" s="3">
        <v>1221</v>
      </c>
      <c r="R55" s="3">
        <v>1122</v>
      </c>
      <c r="S55" s="3">
        <v>99</v>
      </c>
      <c r="T55" s="3">
        <v>396</v>
      </c>
      <c r="U55" s="3">
        <v>528</v>
      </c>
      <c r="V55" s="3">
        <v>396</v>
      </c>
      <c r="W55" s="3">
        <v>1.3333333329999999</v>
      </c>
      <c r="X55" s="3">
        <v>4</v>
      </c>
      <c r="Y55" s="3">
        <v>11</v>
      </c>
      <c r="Z55" s="3">
        <v>7</v>
      </c>
      <c r="AA55" s="3">
        <v>2416</v>
      </c>
      <c r="AB55" s="3">
        <v>73.199996949999999</v>
      </c>
      <c r="AC55" s="3">
        <v>2072</v>
      </c>
      <c r="AD55" s="3">
        <v>62.799999239999998</v>
      </c>
      <c r="AE55" s="3">
        <v>343</v>
      </c>
      <c r="AF55" s="3">
        <v>10.399999619999999</v>
      </c>
      <c r="AH55">
        <v>0</v>
      </c>
      <c r="AI55">
        <v>1</v>
      </c>
      <c r="AJ55">
        <f>(I55-MIN(I2:I69))/(MAX(I2:I69)-MIN(I2:I69))</f>
        <v>0.6428571428571429</v>
      </c>
      <c r="AK55">
        <f>(J55-MIN(J2:J69))/(MAX(J2:J69)-MIN(J2:J69))</f>
        <v>0.41666666666666669</v>
      </c>
      <c r="AL55">
        <f>(U55-MIN(U2:U69))/(MAX(U2:U69)-MIN(U2:U69))</f>
        <v>0.59400544959128065</v>
      </c>
      <c r="AM55">
        <f>(W55-MIN(W2:W69))/(MAX(W2:W69)-MIN(W2:W69))</f>
        <v>0.57446808480081479</v>
      </c>
      <c r="AN55">
        <f>(X55-MIN(X2:X69))/(MAX(X2:X69)-MIN(X2:X69))</f>
        <v>8.5227272727272721E-3</v>
      </c>
      <c r="AO55">
        <f>(Y55-MIN(Y2:Y69))/(MAX(Y2:Y69)-MIN(Y2:Y69))</f>
        <v>0.91666666666666663</v>
      </c>
      <c r="AP55">
        <f>(AA55-MIN(AA2:AA69))/(MAX(AA2:AA69)-MIN(AA2:AA69))</f>
        <v>0.45211122554067973</v>
      </c>
      <c r="AQ55">
        <f>(AE55-MIN(AE2:AE69))/(MAX(AE2:AE69)-MIN(AE2:AE69))</f>
        <v>0.47278911564625853</v>
      </c>
      <c r="AR55">
        <f>(AF55-MIN(AF2:AF69))/(MAX(AF2:AF69)-MIN(AF2:AF69))</f>
        <v>0.40686272923274702</v>
      </c>
      <c r="AS55">
        <v>1</v>
      </c>
    </row>
    <row r="56" spans="1:45" ht="14.4" customHeight="1" x14ac:dyDescent="0.3">
      <c r="A56" s="2" t="s">
        <v>116</v>
      </c>
      <c r="B56" s="2" t="s">
        <v>45</v>
      </c>
      <c r="C56" s="2" t="s">
        <v>34</v>
      </c>
      <c r="D56" s="3">
        <v>0</v>
      </c>
      <c r="E56" s="3">
        <v>0</v>
      </c>
      <c r="F56" s="3">
        <v>1</v>
      </c>
      <c r="G56" s="3">
        <v>1</v>
      </c>
      <c r="H56" s="3">
        <v>32</v>
      </c>
      <c r="I56" s="3">
        <v>21</v>
      </c>
      <c r="J56" s="3">
        <v>11</v>
      </c>
      <c r="K56" s="3">
        <v>192</v>
      </c>
      <c r="L56" s="3">
        <v>608</v>
      </c>
      <c r="M56" s="3">
        <v>0.31578947400000001</v>
      </c>
      <c r="N56" s="3">
        <v>416</v>
      </c>
      <c r="O56" s="3">
        <v>576</v>
      </c>
      <c r="P56" s="3">
        <v>0.72222222199999997</v>
      </c>
      <c r="Q56" s="3">
        <v>1088</v>
      </c>
      <c r="R56" s="3">
        <v>1024</v>
      </c>
      <c r="S56" s="3">
        <v>64</v>
      </c>
      <c r="T56" s="3">
        <v>320</v>
      </c>
      <c r="U56" s="3">
        <v>416</v>
      </c>
      <c r="V56" s="3">
        <v>384</v>
      </c>
      <c r="W56" s="3">
        <v>1.0833333329999999</v>
      </c>
      <c r="X56" s="3">
        <v>20</v>
      </c>
      <c r="Y56" s="3">
        <v>5</v>
      </c>
      <c r="Z56" s="3">
        <v>10</v>
      </c>
      <c r="AA56" s="3">
        <v>2186</v>
      </c>
      <c r="AB56" s="3">
        <v>68.300003050000001</v>
      </c>
      <c r="AC56" s="3">
        <v>1907</v>
      </c>
      <c r="AD56" s="3">
        <v>59.599998470000003</v>
      </c>
      <c r="AE56" s="3">
        <v>278</v>
      </c>
      <c r="AF56" s="3">
        <v>8.6999998089999995</v>
      </c>
      <c r="AH56">
        <v>0</v>
      </c>
      <c r="AI56">
        <v>1</v>
      </c>
      <c r="AJ56">
        <f>(I56-MIN(I2:I69))/(MAX(I2:I69)-MIN(I2:I69))</f>
        <v>0.2857142857142857</v>
      </c>
      <c r="AK56">
        <f>(J56-MIN(J2:J69))/(MAX(J2:J69)-MIN(J2:J69))</f>
        <v>0.75</v>
      </c>
      <c r="AL56">
        <f>(U56-MIN(U2:U69))/(MAX(U2:U69)-MIN(U2:U69))</f>
        <v>0.28882833787465939</v>
      </c>
      <c r="AM56">
        <f>(W56-MIN(W2:W69))/(MAX(W2:W69)-MIN(W2:W69))</f>
        <v>0.33510638280047522</v>
      </c>
      <c r="AN56">
        <f>(X56-MIN(X2:X69))/(MAX(X2:X69)-MIN(X2:X69))</f>
        <v>5.3977272727272728E-2</v>
      </c>
      <c r="AO56">
        <f>(Y56-MIN(Y2:Y69))/(MAX(Y2:Y69)-MIN(Y2:Y69))</f>
        <v>0.41666666666666669</v>
      </c>
      <c r="AP56">
        <f>(AA56-MIN(AA2:AA69))/(MAX(AA2:AA69)-MIN(AA2:AA69))</f>
        <v>0.21524201853759012</v>
      </c>
      <c r="AQ56">
        <f>(AE56-MIN(AE2:AE69))/(MAX(AE2:AE69)-MIN(AE2:AE69))</f>
        <v>0.36224489795918369</v>
      </c>
      <c r="AR56">
        <f>(AF56-MIN(AF2:AF69))/(MAX(AF2:AF69)-MIN(AF2:AF69))</f>
        <v>0.32352940555219151</v>
      </c>
      <c r="AS56">
        <v>1</v>
      </c>
    </row>
    <row r="57" spans="1:45" ht="14.4" customHeight="1" x14ac:dyDescent="0.3">
      <c r="A57" s="2" t="s">
        <v>117</v>
      </c>
      <c r="B57" s="2" t="s">
        <v>118</v>
      </c>
      <c r="C57" s="2" t="s">
        <v>43</v>
      </c>
      <c r="D57" s="3">
        <v>1</v>
      </c>
      <c r="E57" s="3">
        <v>0</v>
      </c>
      <c r="F57" s="3">
        <v>0</v>
      </c>
      <c r="G57" s="3">
        <v>0</v>
      </c>
      <c r="H57" s="3">
        <v>34</v>
      </c>
      <c r="I57" s="3">
        <v>23</v>
      </c>
      <c r="J57" s="3">
        <v>12</v>
      </c>
      <c r="K57" s="3">
        <v>204</v>
      </c>
      <c r="L57" s="3">
        <v>646</v>
      </c>
      <c r="M57" s="3">
        <v>0.31578947400000001</v>
      </c>
      <c r="N57" s="3">
        <v>578</v>
      </c>
      <c r="O57" s="3">
        <v>748</v>
      </c>
      <c r="P57" s="3">
        <v>0.77272727299999999</v>
      </c>
      <c r="Q57" s="3">
        <v>1292</v>
      </c>
      <c r="R57" s="3">
        <v>1156</v>
      </c>
      <c r="S57" s="3">
        <v>136</v>
      </c>
      <c r="T57" s="3">
        <v>442</v>
      </c>
      <c r="U57" s="3">
        <v>510</v>
      </c>
      <c r="V57" s="3">
        <v>476</v>
      </c>
      <c r="W57" s="3">
        <v>1.071428571</v>
      </c>
      <c r="X57" s="3">
        <v>219</v>
      </c>
      <c r="Y57" s="3">
        <v>0</v>
      </c>
      <c r="Z57" s="3">
        <v>0</v>
      </c>
      <c r="AA57" s="3">
        <v>2615</v>
      </c>
      <c r="AB57" s="3">
        <v>76.900001529999997</v>
      </c>
      <c r="AC57" s="3">
        <v>2377</v>
      </c>
      <c r="AD57" s="3">
        <v>69.900001529999997</v>
      </c>
      <c r="AE57" s="3">
        <v>238</v>
      </c>
      <c r="AF57" s="3">
        <v>7</v>
      </c>
      <c r="AH57">
        <v>1</v>
      </c>
      <c r="AI57">
        <v>0</v>
      </c>
      <c r="AJ57">
        <f>(I57-MIN(I2:I69))/(MAX(I2:I69)-MIN(I2:I69))</f>
        <v>0.42857142857142855</v>
      </c>
      <c r="AK57">
        <f>(J57-MIN(J2:J69))/(MAX(J2:J69)-MIN(J2:J69))</f>
        <v>0.83333333333333337</v>
      </c>
      <c r="AL57">
        <f>(U57-MIN(U2:U69))/(MAX(U2:U69)-MIN(U2:U69))</f>
        <v>0.54495912806539515</v>
      </c>
      <c r="AM57">
        <f>(W57-MIN(W2:W69))/(MAX(W2:W69)-MIN(W2:W69))</f>
        <v>0.32370820642355946</v>
      </c>
      <c r="AN57">
        <f>(X57-MIN(X2:X69))/(MAX(X2:X69)-MIN(X2:X69))</f>
        <v>0.61931818181818177</v>
      </c>
      <c r="AO57">
        <f>(Y57-MIN(Y2:Y69))/(MAX(Y2:Y69)-MIN(Y2:Y69))</f>
        <v>0</v>
      </c>
      <c r="AP57">
        <f>(AA57-MIN(AA2:AA69))/(MAX(AA2:AA69)-MIN(AA2:AA69))</f>
        <v>0.65705458290422247</v>
      </c>
      <c r="AQ57">
        <f>(AE57-MIN(AE2:AE69))/(MAX(AE2:AE69)-MIN(AE2:AE69))</f>
        <v>0.29421768707482993</v>
      </c>
      <c r="AR57">
        <f>(AF57-MIN(AF2:AF69))/(MAX(AF2:AF69)-MIN(AF2:AF69))</f>
        <v>0.24019608196967512</v>
      </c>
      <c r="AS57">
        <v>0</v>
      </c>
    </row>
    <row r="58" spans="1:45" ht="14.4" customHeight="1" x14ac:dyDescent="0.3">
      <c r="A58" s="2" t="s">
        <v>119</v>
      </c>
      <c r="B58" s="2" t="s">
        <v>120</v>
      </c>
      <c r="C58" s="2" t="s">
        <v>43</v>
      </c>
      <c r="D58" s="3">
        <v>1</v>
      </c>
      <c r="E58" s="3">
        <v>1</v>
      </c>
      <c r="F58" s="3">
        <v>0</v>
      </c>
      <c r="G58" s="3">
        <v>1</v>
      </c>
      <c r="H58" s="3">
        <v>30</v>
      </c>
      <c r="I58" s="3">
        <v>19</v>
      </c>
      <c r="J58" s="3">
        <v>12</v>
      </c>
      <c r="K58" s="3">
        <v>150</v>
      </c>
      <c r="L58" s="3">
        <v>540</v>
      </c>
      <c r="M58" s="3">
        <v>0.27777777799999998</v>
      </c>
      <c r="N58" s="3">
        <v>390</v>
      </c>
      <c r="O58" s="3">
        <v>570</v>
      </c>
      <c r="P58" s="3">
        <v>0.68421052599999999</v>
      </c>
      <c r="Q58" s="3">
        <v>1200</v>
      </c>
      <c r="R58" s="3">
        <v>1020</v>
      </c>
      <c r="S58" s="3">
        <v>180</v>
      </c>
      <c r="T58" s="3">
        <v>360</v>
      </c>
      <c r="U58" s="3">
        <v>330</v>
      </c>
      <c r="V58" s="3">
        <v>450</v>
      </c>
      <c r="W58" s="3">
        <v>0.73333333300000003</v>
      </c>
      <c r="X58" s="3">
        <v>243</v>
      </c>
      <c r="Y58" s="3">
        <v>1</v>
      </c>
      <c r="Z58" s="3">
        <v>2</v>
      </c>
      <c r="AA58" s="3">
        <v>2076</v>
      </c>
      <c r="AB58" s="3">
        <v>69.199996949999999</v>
      </c>
      <c r="AC58" s="3">
        <v>1965</v>
      </c>
      <c r="AD58" s="3">
        <v>65.5</v>
      </c>
      <c r="AE58" s="3">
        <v>111</v>
      </c>
      <c r="AF58" s="3">
        <v>3.7000000480000002</v>
      </c>
      <c r="AH58">
        <v>1</v>
      </c>
      <c r="AI58">
        <v>1</v>
      </c>
      <c r="AJ58">
        <f>(I58-MIN(I2:I69))/(MAX(I2:I69)-MIN(I2:I69))</f>
        <v>0.14285714285714285</v>
      </c>
      <c r="AK58">
        <f>(J58-MIN(J2:J69))/(MAX(J2:J69)-MIN(J2:J69))</f>
        <v>0.83333333333333337</v>
      </c>
      <c r="AL58">
        <f>(U58-MIN(U2:U69))/(MAX(U2:U69)-MIN(U2:U69))</f>
        <v>5.4495912806539509E-2</v>
      </c>
      <c r="AM58">
        <f>(W58-MIN(W2:W69))/(MAX(W2:W69)-MIN(W2:W69))</f>
        <v>0</v>
      </c>
      <c r="AN58">
        <f>(X58-MIN(X2:X69))/(MAX(X2:X69)-MIN(X2:X69))</f>
        <v>0.6875</v>
      </c>
      <c r="AO58">
        <f>(Y58-MIN(Y2:Y69))/(MAX(Y2:Y69)-MIN(Y2:Y69))</f>
        <v>8.3333333333333329E-2</v>
      </c>
      <c r="AP58">
        <f>(AA58-MIN(AA2:AA69))/(MAX(AA2:AA69)-MIN(AA2:AA69))</f>
        <v>0.101956745623069</v>
      </c>
      <c r="AQ58">
        <f>(AE58-MIN(AE2:AE69))/(MAX(AE2:AE69)-MIN(AE2:AE69))</f>
        <v>7.8231292517006806E-2</v>
      </c>
      <c r="AR58">
        <f>(AF58-MIN(AF2:AF69))/(MAX(AF2:AF69)-MIN(AF2:AF69))</f>
        <v>7.8431379193579384E-2</v>
      </c>
      <c r="AS58">
        <v>0</v>
      </c>
    </row>
    <row r="59" spans="1:45" ht="14.4" customHeight="1" x14ac:dyDescent="0.3">
      <c r="A59" s="2" t="s">
        <v>121</v>
      </c>
      <c r="B59" s="2" t="s">
        <v>45</v>
      </c>
      <c r="C59" s="2" t="s">
        <v>37</v>
      </c>
      <c r="D59" s="3">
        <v>0</v>
      </c>
      <c r="E59" s="3">
        <v>0</v>
      </c>
      <c r="F59" s="3">
        <v>2</v>
      </c>
      <c r="G59" s="3">
        <v>1</v>
      </c>
      <c r="H59" s="3">
        <v>34</v>
      </c>
      <c r="I59" s="3">
        <v>25</v>
      </c>
      <c r="J59" s="3">
        <v>9</v>
      </c>
      <c r="K59" s="3">
        <v>204</v>
      </c>
      <c r="L59" s="3">
        <v>646</v>
      </c>
      <c r="M59" s="3">
        <v>0.31578947400000001</v>
      </c>
      <c r="N59" s="3">
        <v>476</v>
      </c>
      <c r="O59" s="3">
        <v>680</v>
      </c>
      <c r="P59" s="3">
        <v>0.7</v>
      </c>
      <c r="Q59" s="3">
        <v>1258</v>
      </c>
      <c r="R59" s="3">
        <v>1020</v>
      </c>
      <c r="S59" s="3">
        <v>238</v>
      </c>
      <c r="T59" s="3">
        <v>374</v>
      </c>
      <c r="U59" s="3">
        <v>476</v>
      </c>
      <c r="V59" s="3">
        <v>476</v>
      </c>
      <c r="W59" s="3">
        <v>1</v>
      </c>
      <c r="X59" s="3">
        <v>12</v>
      </c>
      <c r="Y59" s="3">
        <v>8</v>
      </c>
      <c r="Z59" s="3">
        <v>9</v>
      </c>
      <c r="AA59" s="3">
        <v>2438</v>
      </c>
      <c r="AB59" s="3">
        <v>71.699996949999999</v>
      </c>
      <c r="AC59" s="3">
        <v>2050</v>
      </c>
      <c r="AD59" s="3">
        <v>60.299999239999998</v>
      </c>
      <c r="AE59" s="3">
        <v>388</v>
      </c>
      <c r="AF59" s="3">
        <v>11.399999619999999</v>
      </c>
      <c r="AH59">
        <v>0</v>
      </c>
      <c r="AI59">
        <v>1</v>
      </c>
      <c r="AJ59">
        <f>(I59-MIN(I2:I69))/(MAX(I2:I69)-MIN(I2:I69))</f>
        <v>0.5714285714285714</v>
      </c>
      <c r="AK59">
        <f>(J59-MIN(J2:J69))/(MAX(J2:J69)-MIN(J2:J69))</f>
        <v>0.58333333333333337</v>
      </c>
      <c r="AL59">
        <f>(U59-MIN(U2:U69))/(MAX(U2:U69)-MIN(U2:U69))</f>
        <v>0.45231607629427795</v>
      </c>
      <c r="AM59">
        <f>(W59-MIN(W2:W69))/(MAX(W2:W69)-MIN(W2:W69))</f>
        <v>0.25531914911951109</v>
      </c>
      <c r="AN59">
        <f>(X59-MIN(X2:X69))/(MAX(X2:X69)-MIN(X2:X69))</f>
        <v>3.125E-2</v>
      </c>
      <c r="AO59">
        <f>(Y59-MIN(Y2:Y69))/(MAX(Y2:Y69)-MIN(Y2:Y69))</f>
        <v>0.66666666666666663</v>
      </c>
      <c r="AP59">
        <f>(AA59-MIN(AA2:AA69))/(MAX(AA2:AA69)-MIN(AA2:AA69))</f>
        <v>0.47476828012358391</v>
      </c>
      <c r="AQ59">
        <f>(AE59-MIN(AE2:AE69))/(MAX(AE2:AE69)-MIN(AE2:AE69))</f>
        <v>0.54931972789115646</v>
      </c>
      <c r="AR59">
        <f>(AF59-MIN(AF2:AF69))/(MAX(AF2:AF69)-MIN(AF2:AF69))</f>
        <v>0.45588233684760671</v>
      </c>
      <c r="AS59">
        <v>2</v>
      </c>
    </row>
    <row r="60" spans="1:45" ht="14.4" customHeight="1" x14ac:dyDescent="0.3">
      <c r="A60" s="2" t="s">
        <v>122</v>
      </c>
      <c r="B60" s="2" t="s">
        <v>123</v>
      </c>
      <c r="C60" s="2" t="s">
        <v>40</v>
      </c>
      <c r="D60" s="3">
        <v>1</v>
      </c>
      <c r="E60" s="3">
        <v>0</v>
      </c>
      <c r="F60" s="3">
        <v>0</v>
      </c>
      <c r="G60" s="3">
        <v>0</v>
      </c>
      <c r="H60" s="3">
        <v>34</v>
      </c>
      <c r="I60" s="3">
        <v>27</v>
      </c>
      <c r="J60" s="3">
        <v>7</v>
      </c>
      <c r="K60" s="3">
        <v>272</v>
      </c>
      <c r="L60" s="3">
        <v>714</v>
      </c>
      <c r="M60" s="3">
        <v>0.38095238100000001</v>
      </c>
      <c r="N60" s="3">
        <v>442</v>
      </c>
      <c r="O60" s="3">
        <v>612</v>
      </c>
      <c r="P60" s="3">
        <v>0.72222222199999997</v>
      </c>
      <c r="Q60" s="3">
        <v>1292</v>
      </c>
      <c r="R60" s="3">
        <v>1156</v>
      </c>
      <c r="S60" s="3">
        <v>136</v>
      </c>
      <c r="T60" s="3">
        <v>408</v>
      </c>
      <c r="U60" s="3">
        <v>442</v>
      </c>
      <c r="V60" s="3">
        <v>408</v>
      </c>
      <c r="W60" s="3">
        <v>1.0833333329999999</v>
      </c>
      <c r="X60" s="3">
        <v>188</v>
      </c>
      <c r="Y60" s="3">
        <v>2</v>
      </c>
      <c r="Z60" s="3">
        <v>1</v>
      </c>
      <c r="AA60" s="3">
        <v>2744</v>
      </c>
      <c r="AB60" s="3">
        <v>80.699996949999999</v>
      </c>
      <c r="AC60" s="3">
        <v>2254</v>
      </c>
      <c r="AD60" s="3">
        <v>66.300003050000001</v>
      </c>
      <c r="AE60" s="3">
        <v>490</v>
      </c>
      <c r="AF60" s="3">
        <v>14.399999619999999</v>
      </c>
      <c r="AH60">
        <v>1</v>
      </c>
      <c r="AI60">
        <v>0</v>
      </c>
      <c r="AJ60">
        <f>(I60-MIN(I2:I69))/(MAX(I2:I69)-MIN(I2:I69))</f>
        <v>0.7142857142857143</v>
      </c>
      <c r="AK60">
        <f>(J60-MIN(J2:J69))/(MAX(J2:J69)-MIN(J2:J69))</f>
        <v>0.41666666666666669</v>
      </c>
      <c r="AL60">
        <f>(U60-MIN(U2:U69))/(MAX(U2:U69)-MIN(U2:U69))</f>
        <v>0.35967302452316074</v>
      </c>
      <c r="AM60">
        <f>(W60-MIN(W2:W69))/(MAX(W2:W69)-MIN(W2:W69))</f>
        <v>0.33510638280047522</v>
      </c>
      <c r="AN60">
        <f>(X60-MIN(X2:X69))/(MAX(X2:X69)-MIN(X2:X69))</f>
        <v>0.53125</v>
      </c>
      <c r="AO60">
        <f>(Y60-MIN(Y2:Y69))/(MAX(Y2:Y69)-MIN(Y2:Y69))</f>
        <v>0.16666666666666666</v>
      </c>
      <c r="AP60">
        <f>(AA60-MIN(AA2:AA69))/(MAX(AA2:AA69)-MIN(AA2:AA69))</f>
        <v>0.78990731204943354</v>
      </c>
      <c r="AQ60">
        <f>(AE60-MIN(AE2:AE69))/(MAX(AE2:AE69)-MIN(AE2:AE69))</f>
        <v>0.72278911564625847</v>
      </c>
      <c r="AR60">
        <f>(AF60-MIN(AF2:AF69))/(MAX(AF2:AF69)-MIN(AF2:AF69))</f>
        <v>0.60294115969218576</v>
      </c>
      <c r="AS60">
        <v>0</v>
      </c>
    </row>
    <row r="61" spans="1:45" ht="14.4" customHeight="1" x14ac:dyDescent="0.3">
      <c r="A61" s="2" t="s">
        <v>124</v>
      </c>
      <c r="B61" s="2" t="s">
        <v>39</v>
      </c>
      <c r="C61" s="2" t="s">
        <v>34</v>
      </c>
      <c r="D61" s="3">
        <v>0</v>
      </c>
      <c r="E61" s="3">
        <v>0</v>
      </c>
      <c r="F61" s="3">
        <v>2</v>
      </c>
      <c r="G61" s="3">
        <v>1</v>
      </c>
      <c r="H61" s="3">
        <v>32</v>
      </c>
      <c r="I61" s="3">
        <v>25</v>
      </c>
      <c r="J61" s="3">
        <v>7</v>
      </c>
      <c r="K61" s="3">
        <v>192</v>
      </c>
      <c r="L61" s="3">
        <v>608</v>
      </c>
      <c r="M61" s="3">
        <v>0.31578947400000001</v>
      </c>
      <c r="N61" s="3">
        <v>448</v>
      </c>
      <c r="O61" s="3">
        <v>608</v>
      </c>
      <c r="P61" s="3">
        <v>0.73684210500000002</v>
      </c>
      <c r="Q61" s="3">
        <v>1184</v>
      </c>
      <c r="R61" s="3">
        <v>1056</v>
      </c>
      <c r="S61" s="3">
        <v>128</v>
      </c>
      <c r="T61" s="3">
        <v>384</v>
      </c>
      <c r="U61" s="3">
        <v>448</v>
      </c>
      <c r="V61" s="3">
        <v>288</v>
      </c>
      <c r="W61" s="3">
        <v>1.5555555560000001</v>
      </c>
      <c r="X61" s="3">
        <v>53</v>
      </c>
      <c r="Y61" s="3">
        <v>5</v>
      </c>
      <c r="Z61" s="3">
        <v>4</v>
      </c>
      <c r="AA61" s="3">
        <v>2445</v>
      </c>
      <c r="AB61" s="3">
        <v>76.400001529999997</v>
      </c>
      <c r="AC61" s="3">
        <v>2074</v>
      </c>
      <c r="AD61" s="3">
        <v>64.800003050000001</v>
      </c>
      <c r="AE61" s="3">
        <v>371</v>
      </c>
      <c r="AF61" s="3">
        <v>11.600000380000001</v>
      </c>
      <c r="AH61">
        <v>0</v>
      </c>
      <c r="AI61">
        <v>1</v>
      </c>
      <c r="AJ61">
        <f>(I61-MIN(I2:I69))/(MAX(I2:I69)-MIN(I2:I69))</f>
        <v>0.5714285714285714</v>
      </c>
      <c r="AK61">
        <f>(J61-MIN(J2:J69))/(MAX(J2:J69)-MIN(J2:J69))</f>
        <v>0.41666666666666669</v>
      </c>
      <c r="AL61">
        <f>(U61-MIN(U2:U69))/(MAX(U2:U69)-MIN(U2:U69))</f>
        <v>0.37602179836512262</v>
      </c>
      <c r="AM61">
        <f>(W61-MIN(W2:W69))/(MAX(W2:W69)-MIN(W2:W69))</f>
        <v>0.7872340428791309</v>
      </c>
      <c r="AN61">
        <f>(X61-MIN(X2:X69))/(MAX(X2:X69)-MIN(X2:X69))</f>
        <v>0.14772727272727273</v>
      </c>
      <c r="AO61">
        <f>(Y61-MIN(Y2:Y69))/(MAX(Y2:Y69)-MIN(Y2:Y69))</f>
        <v>0.41666666666666669</v>
      </c>
      <c r="AP61">
        <f>(AA61-MIN(AA2:AA69))/(MAX(AA2:AA69)-MIN(AA2:AA69))</f>
        <v>0.48197734294541711</v>
      </c>
      <c r="AQ61">
        <f>(AE61-MIN(AE2:AE69))/(MAX(AE2:AE69)-MIN(AE2:AE69))</f>
        <v>0.52040816326530615</v>
      </c>
      <c r="AR61">
        <f>(AF61-MIN(AF2:AF69))/(MAX(AF2:AF69)-MIN(AF2:AF69))</f>
        <v>0.46568629562548053</v>
      </c>
      <c r="AS61">
        <v>2</v>
      </c>
    </row>
    <row r="62" spans="1:45" ht="14.4" customHeight="1" x14ac:dyDescent="0.3">
      <c r="A62" s="2" t="s">
        <v>125</v>
      </c>
      <c r="B62" s="2" t="s">
        <v>39</v>
      </c>
      <c r="C62" s="2" t="s">
        <v>43</v>
      </c>
      <c r="D62" s="3">
        <v>0</v>
      </c>
      <c r="E62" s="3">
        <v>0</v>
      </c>
      <c r="F62" s="3">
        <v>0</v>
      </c>
      <c r="G62" s="3">
        <v>1</v>
      </c>
      <c r="H62" s="3">
        <v>33</v>
      </c>
      <c r="I62" s="3">
        <v>26</v>
      </c>
      <c r="J62" s="3">
        <v>7</v>
      </c>
      <c r="K62" s="3">
        <v>198</v>
      </c>
      <c r="L62" s="3">
        <v>594</v>
      </c>
      <c r="M62" s="3">
        <v>0.33333333300000001</v>
      </c>
      <c r="N62" s="3">
        <v>396</v>
      </c>
      <c r="O62" s="3">
        <v>594</v>
      </c>
      <c r="P62" s="3">
        <v>0.66666666699999999</v>
      </c>
      <c r="Q62" s="3">
        <v>1320</v>
      </c>
      <c r="R62" s="3">
        <v>1122</v>
      </c>
      <c r="S62" s="3">
        <v>198</v>
      </c>
      <c r="T62" s="3">
        <v>396</v>
      </c>
      <c r="U62" s="3">
        <v>462</v>
      </c>
      <c r="V62" s="3">
        <v>396</v>
      </c>
      <c r="W62" s="3">
        <v>1.1666666670000001</v>
      </c>
      <c r="X62" s="3">
        <v>77</v>
      </c>
      <c r="Y62" s="3">
        <v>4</v>
      </c>
      <c r="Z62" s="3">
        <v>4</v>
      </c>
      <c r="AA62" s="3">
        <v>2396</v>
      </c>
      <c r="AB62" s="3">
        <v>72.599998470000003</v>
      </c>
      <c r="AC62" s="3">
        <v>2175</v>
      </c>
      <c r="AD62" s="3">
        <v>65.900001529999997</v>
      </c>
      <c r="AE62" s="3">
        <v>221</v>
      </c>
      <c r="AF62" s="3">
        <v>6.6999998090000004</v>
      </c>
      <c r="AH62">
        <v>0</v>
      </c>
      <c r="AI62">
        <v>1</v>
      </c>
      <c r="AJ62">
        <f>(I62-MIN(I2:I69))/(MAX(I2:I69)-MIN(I2:I69))</f>
        <v>0.6428571428571429</v>
      </c>
      <c r="AK62">
        <f>(J62-MIN(J2:J69))/(MAX(J2:J69)-MIN(J2:J69))</f>
        <v>0.41666666666666669</v>
      </c>
      <c r="AL62">
        <f>(U62-MIN(U2:U69))/(MAX(U2:U69)-MIN(U2:U69))</f>
        <v>0.41416893732970028</v>
      </c>
      <c r="AM62">
        <f>(W62-MIN(W2:W69))/(MAX(W2:W69)-MIN(W2:W69))</f>
        <v>0.41489361743888648</v>
      </c>
      <c r="AN62">
        <f>(X62-MIN(X2:X69))/(MAX(X2:X69)-MIN(X2:X69))</f>
        <v>0.21590909090909091</v>
      </c>
      <c r="AO62">
        <f>(Y62-MIN(Y2:Y69))/(MAX(Y2:Y69)-MIN(Y2:Y69))</f>
        <v>0.33333333333333331</v>
      </c>
      <c r="AP62">
        <f>(AA62-MIN(AA2:AA69))/(MAX(AA2:AA69)-MIN(AA2:AA69))</f>
        <v>0.43151390319258498</v>
      </c>
      <c r="AQ62">
        <f>(AE62-MIN(AE2:AE69))/(MAX(AE2:AE69)-MIN(AE2:AE69))</f>
        <v>0.26530612244897961</v>
      </c>
      <c r="AR62">
        <f>(AF62-MIN(AF2:AF69))/(MAX(AF2:AF69)-MIN(AF2:AF69))</f>
        <v>0.22549019032247219</v>
      </c>
      <c r="AS62">
        <v>0</v>
      </c>
    </row>
    <row r="63" spans="1:45" ht="14.4" customHeight="1" x14ac:dyDescent="0.3">
      <c r="A63" s="2" t="s">
        <v>126</v>
      </c>
      <c r="B63" s="2" t="s">
        <v>127</v>
      </c>
      <c r="C63" s="2" t="s">
        <v>37</v>
      </c>
      <c r="D63" s="3">
        <v>1</v>
      </c>
      <c r="E63" s="3">
        <v>1</v>
      </c>
      <c r="F63" s="3">
        <v>0</v>
      </c>
      <c r="G63" s="3">
        <v>0</v>
      </c>
      <c r="H63" s="3">
        <v>33</v>
      </c>
      <c r="I63" s="3">
        <v>28</v>
      </c>
      <c r="J63" s="3">
        <v>5</v>
      </c>
      <c r="K63" s="3">
        <v>264</v>
      </c>
      <c r="L63" s="3">
        <v>792</v>
      </c>
      <c r="M63" s="3">
        <v>0.33333333300000001</v>
      </c>
      <c r="N63" s="3">
        <v>363</v>
      </c>
      <c r="O63" s="3">
        <v>495</v>
      </c>
      <c r="P63" s="3">
        <v>0.73333333300000003</v>
      </c>
      <c r="Q63" s="3">
        <v>1155</v>
      </c>
      <c r="R63" s="3">
        <v>957</v>
      </c>
      <c r="S63" s="3">
        <v>198</v>
      </c>
      <c r="T63" s="3">
        <v>231</v>
      </c>
      <c r="U63" s="3">
        <v>495</v>
      </c>
      <c r="V63" s="3">
        <v>330</v>
      </c>
      <c r="W63" s="3">
        <v>1.5</v>
      </c>
      <c r="X63" s="3">
        <v>322</v>
      </c>
      <c r="Y63" s="3">
        <v>0</v>
      </c>
      <c r="Z63" s="3">
        <v>1</v>
      </c>
      <c r="AA63" s="3">
        <v>2472</v>
      </c>
      <c r="AB63" s="3">
        <v>74.900001529999997</v>
      </c>
      <c r="AC63" s="3">
        <v>1990</v>
      </c>
      <c r="AD63" s="3">
        <v>60.299999239999998</v>
      </c>
      <c r="AE63" s="3">
        <v>482</v>
      </c>
      <c r="AF63" s="3">
        <v>14.600000380000001</v>
      </c>
      <c r="AH63">
        <v>1</v>
      </c>
      <c r="AI63">
        <v>0</v>
      </c>
      <c r="AJ63">
        <f>(I63-MIN(I2:I69))/(MAX(I2:I69)-MIN(I2:I69))</f>
        <v>0.7857142857142857</v>
      </c>
      <c r="AK63">
        <f>(J63-MIN(J2:J69))/(MAX(J2:J69)-MIN(J2:J69))</f>
        <v>0.25</v>
      </c>
      <c r="AL63">
        <f>(U63-MIN(U2:U69))/(MAX(U2:U69)-MIN(U2:U69))</f>
        <v>0.50408719346049047</v>
      </c>
      <c r="AM63">
        <f>(W63-MIN(W2:W69))/(MAX(W2:W69)-MIN(W2:W69))</f>
        <v>0.73404255312019018</v>
      </c>
      <c r="AN63">
        <f>(X63-MIN(X2:X69))/(MAX(X2:X69)-MIN(X2:X69))</f>
        <v>0.91193181818181823</v>
      </c>
      <c r="AO63">
        <f>(Y63-MIN(Y2:Y69))/(MAX(Y2:Y69)-MIN(Y2:Y69))</f>
        <v>0</v>
      </c>
      <c r="AP63">
        <f>(AA63-MIN(AA2:AA69))/(MAX(AA2:AA69)-MIN(AA2:AA69))</f>
        <v>0.509783728115345</v>
      </c>
      <c r="AQ63">
        <f>(AE63-MIN(AE2:AE69))/(MAX(AE2:AE69)-MIN(AE2:AE69))</f>
        <v>0.70918367346938771</v>
      </c>
      <c r="AR63">
        <f>(AF63-MIN(AF2:AF69))/(MAX(AF2:AF69)-MIN(AF2:AF69))</f>
        <v>0.61274511847005952</v>
      </c>
      <c r="AS63">
        <v>0</v>
      </c>
    </row>
    <row r="64" spans="1:45" ht="14.4" customHeight="1" x14ac:dyDescent="0.3">
      <c r="A64" s="2" t="s">
        <v>128</v>
      </c>
      <c r="B64" s="2" t="s">
        <v>58</v>
      </c>
      <c r="C64" s="2" t="s">
        <v>40</v>
      </c>
      <c r="D64" s="3">
        <v>0</v>
      </c>
      <c r="E64" s="3">
        <v>1</v>
      </c>
      <c r="F64" s="3">
        <v>4</v>
      </c>
      <c r="G64" s="3">
        <v>1</v>
      </c>
      <c r="H64" s="3">
        <v>33</v>
      </c>
      <c r="I64" s="3">
        <v>26</v>
      </c>
      <c r="J64" s="3">
        <v>7</v>
      </c>
      <c r="K64" s="3">
        <v>297</v>
      </c>
      <c r="L64" s="3">
        <v>825</v>
      </c>
      <c r="M64" s="3">
        <v>0.36</v>
      </c>
      <c r="N64" s="3">
        <v>462</v>
      </c>
      <c r="O64" s="3">
        <v>561</v>
      </c>
      <c r="P64" s="3">
        <v>0.82352941199999996</v>
      </c>
      <c r="Q64" s="3">
        <v>1155</v>
      </c>
      <c r="R64" s="3">
        <v>1056</v>
      </c>
      <c r="S64" s="3">
        <v>99</v>
      </c>
      <c r="T64" s="3">
        <v>330</v>
      </c>
      <c r="U64" s="3">
        <v>396</v>
      </c>
      <c r="V64" s="3">
        <v>330</v>
      </c>
      <c r="W64" s="3">
        <v>1.2</v>
      </c>
      <c r="X64" s="3">
        <v>18</v>
      </c>
      <c r="Y64" s="3">
        <v>7</v>
      </c>
      <c r="Z64" s="3">
        <v>6</v>
      </c>
      <c r="AA64" s="3">
        <v>2396</v>
      </c>
      <c r="AB64" s="3">
        <v>72.599998470000003</v>
      </c>
      <c r="AC64" s="3">
        <v>2082</v>
      </c>
      <c r="AD64" s="3">
        <v>63.099998470000003</v>
      </c>
      <c r="AE64" s="3">
        <v>313</v>
      </c>
      <c r="AF64" s="3">
        <v>9.5</v>
      </c>
      <c r="AH64">
        <v>0</v>
      </c>
      <c r="AI64">
        <v>1</v>
      </c>
      <c r="AJ64">
        <f>(I64-MIN(I2:I69))/(MAX(I2:I69)-MIN(I2:I69))</f>
        <v>0.6428571428571429</v>
      </c>
      <c r="AK64">
        <f>(J64-MIN(J2:J69))/(MAX(J2:J69)-MIN(J2:J69))</f>
        <v>0.41666666666666669</v>
      </c>
      <c r="AL64">
        <f>(U64-MIN(U2:U69))/(MAX(U2:U69)-MIN(U2:U69))</f>
        <v>0.23433242506811988</v>
      </c>
      <c r="AM64">
        <f>(W64-MIN(W2:W69))/(MAX(W2:W69)-MIN(W2:W69))</f>
        <v>0.44680851071978267</v>
      </c>
      <c r="AN64">
        <f>(X64-MIN(X2:X69))/(MAX(X2:X69)-MIN(X2:X69))</f>
        <v>4.8295454545454544E-2</v>
      </c>
      <c r="AO64">
        <f>(Y64-MIN(Y2:Y69))/(MAX(Y2:Y69)-MIN(Y2:Y69))</f>
        <v>0.58333333333333337</v>
      </c>
      <c r="AP64">
        <f>(AA64-MIN(AA2:AA69))/(MAX(AA2:AA69)-MIN(AA2:AA69))</f>
        <v>0.43151390319258498</v>
      </c>
      <c r="AQ64">
        <f>(AE64-MIN(AE2:AE69))/(MAX(AE2:AE69)-MIN(AE2:AE69))</f>
        <v>0.42176870748299322</v>
      </c>
      <c r="AR64">
        <f>(AF64-MIN(AF2:AF69))/(MAX(AF2:AF69)-MIN(AF2:AF69))</f>
        <v>0.36274510100682433</v>
      </c>
      <c r="AS64">
        <v>4</v>
      </c>
    </row>
    <row r="65" spans="1:45" ht="14.4" customHeight="1" x14ac:dyDescent="0.3">
      <c r="A65" s="2" t="s">
        <v>129</v>
      </c>
      <c r="B65" s="2" t="s">
        <v>65</v>
      </c>
      <c r="C65" s="2" t="s">
        <v>34</v>
      </c>
      <c r="D65" s="3">
        <v>1</v>
      </c>
      <c r="E65" s="3">
        <v>1</v>
      </c>
      <c r="F65" s="3">
        <v>0</v>
      </c>
      <c r="G65" s="3">
        <v>1</v>
      </c>
      <c r="H65" s="3">
        <v>35</v>
      </c>
      <c r="I65" s="3">
        <v>23</v>
      </c>
      <c r="J65" s="3">
        <v>12</v>
      </c>
      <c r="K65" s="3">
        <v>315</v>
      </c>
      <c r="L65" s="3">
        <v>770</v>
      </c>
      <c r="M65" s="3">
        <v>0.409090909</v>
      </c>
      <c r="N65" s="3">
        <v>350</v>
      </c>
      <c r="O65" s="3">
        <v>455</v>
      </c>
      <c r="P65" s="3">
        <v>0.76923076899999998</v>
      </c>
      <c r="Q65" s="3">
        <v>1120</v>
      </c>
      <c r="R65" s="3">
        <v>1050</v>
      </c>
      <c r="S65" s="3">
        <v>70</v>
      </c>
      <c r="T65" s="3">
        <v>315</v>
      </c>
      <c r="U65" s="3">
        <v>490</v>
      </c>
      <c r="V65" s="3">
        <v>385</v>
      </c>
      <c r="W65" s="3">
        <v>1.2727272730000001</v>
      </c>
      <c r="X65" s="3">
        <v>59</v>
      </c>
      <c r="Y65" s="3">
        <v>3</v>
      </c>
      <c r="Z65" s="3">
        <v>5</v>
      </c>
      <c r="AA65" s="3">
        <v>2475</v>
      </c>
      <c r="AB65" s="3">
        <v>70.699996949999999</v>
      </c>
      <c r="AC65" s="3">
        <v>2181</v>
      </c>
      <c r="AD65" s="3">
        <v>62.299999239999998</v>
      </c>
      <c r="AE65" s="3">
        <v>294</v>
      </c>
      <c r="AF65" s="3">
        <v>8.3999996190000008</v>
      </c>
      <c r="AH65">
        <v>1</v>
      </c>
      <c r="AI65">
        <v>1</v>
      </c>
      <c r="AJ65">
        <f>(I65-MIN(I2:I69))/(MAX(I2:I69)-MIN(I2:I69))</f>
        <v>0.42857142857142855</v>
      </c>
      <c r="AK65">
        <f>(J65-MIN(J2:J69))/(MAX(J2:J69)-MIN(J2:J69))</f>
        <v>0.83333333333333337</v>
      </c>
      <c r="AL65">
        <f>(U65-MIN(U2:U69))/(MAX(U2:U69)-MIN(U2:U69))</f>
        <v>0.49046321525885561</v>
      </c>
      <c r="AM65">
        <f>(W65-MIN(W2:W69))/(MAX(W2:W69)-MIN(W2:W69))</f>
        <v>0.51644100610827615</v>
      </c>
      <c r="AN65">
        <f>(X65-MIN(X2:X69))/(MAX(X2:X69)-MIN(X2:X69))</f>
        <v>0.16477272727272727</v>
      </c>
      <c r="AO65">
        <f>(Y65-MIN(Y2:Y69))/(MAX(Y2:Y69)-MIN(Y2:Y69))</f>
        <v>0.25</v>
      </c>
      <c r="AP65">
        <f>(AA65-MIN(AA2:AA69))/(MAX(AA2:AA69)-MIN(AA2:AA69))</f>
        <v>0.51287332646755923</v>
      </c>
      <c r="AQ65">
        <f>(AE65-MIN(AE2:AE69))/(MAX(AE2:AE69)-MIN(AE2:AE69))</f>
        <v>0.38945578231292516</v>
      </c>
      <c r="AR65">
        <f>(AF65-MIN(AF2:AF69))/(MAX(AF2:AF69)-MIN(AF2:AF69))</f>
        <v>0.3088235139540082</v>
      </c>
      <c r="AS65">
        <v>0</v>
      </c>
    </row>
    <row r="66" spans="1:45" ht="14.4" customHeight="1" x14ac:dyDescent="0.3">
      <c r="A66" s="2" t="s">
        <v>130</v>
      </c>
      <c r="B66" s="2" t="s">
        <v>73</v>
      </c>
      <c r="C66" s="2" t="s">
        <v>43</v>
      </c>
      <c r="D66" s="3">
        <v>0</v>
      </c>
      <c r="E66" s="3">
        <v>0</v>
      </c>
      <c r="F66" s="3">
        <v>1</v>
      </c>
      <c r="G66" s="3">
        <v>1</v>
      </c>
      <c r="H66" s="3">
        <v>31</v>
      </c>
      <c r="I66" s="3">
        <v>24</v>
      </c>
      <c r="J66" s="3">
        <v>7</v>
      </c>
      <c r="K66" s="3">
        <v>186</v>
      </c>
      <c r="L66" s="3">
        <v>651</v>
      </c>
      <c r="M66" s="3">
        <v>0.28571428599999998</v>
      </c>
      <c r="N66" s="3">
        <v>434</v>
      </c>
      <c r="O66" s="3">
        <v>589</v>
      </c>
      <c r="P66" s="3">
        <v>0.73684210500000002</v>
      </c>
      <c r="Q66" s="3">
        <v>1085</v>
      </c>
      <c r="R66" s="3">
        <v>1085</v>
      </c>
      <c r="S66" s="3">
        <v>0</v>
      </c>
      <c r="T66" s="3">
        <v>279</v>
      </c>
      <c r="U66" s="3">
        <v>341</v>
      </c>
      <c r="V66" s="3">
        <v>279</v>
      </c>
      <c r="W66" s="3">
        <v>1.2222222220000001</v>
      </c>
      <c r="X66" s="3">
        <v>16</v>
      </c>
      <c r="Y66" s="3">
        <v>9</v>
      </c>
      <c r="Z66" s="3">
        <v>3</v>
      </c>
      <c r="AA66" s="3">
        <v>2192</v>
      </c>
      <c r="AB66" s="3">
        <v>70.699996949999999</v>
      </c>
      <c r="AC66" s="3">
        <v>2062</v>
      </c>
      <c r="AD66" s="3">
        <v>66.5</v>
      </c>
      <c r="AE66" s="3">
        <v>130</v>
      </c>
      <c r="AF66" s="3">
        <v>4.1999998090000004</v>
      </c>
      <c r="AH66">
        <v>0</v>
      </c>
      <c r="AI66">
        <v>1</v>
      </c>
      <c r="AJ66">
        <f>(I66-MIN(I2:I69))/(MAX(I2:I69)-MIN(I2:I69))</f>
        <v>0.5</v>
      </c>
      <c r="AK66">
        <f>(J66-MIN(J2:J69))/(MAX(J2:J69)-MIN(J2:J69))</f>
        <v>0.41666666666666669</v>
      </c>
      <c r="AL66">
        <f>(U66-MIN(U2:U69))/(MAX(U2:U69)-MIN(U2:U69))</f>
        <v>8.4468664850136238E-2</v>
      </c>
      <c r="AM66">
        <f>(W66-MIN(W2:W69))/(MAX(W2:W69)-MIN(W2:W69))</f>
        <v>0.46808510624038036</v>
      </c>
      <c r="AN66">
        <f>(X66-MIN(X2:X69))/(MAX(X2:X69)-MIN(X2:X69))</f>
        <v>4.261363636363636E-2</v>
      </c>
      <c r="AO66">
        <f>(Y66-MIN(Y2:Y69))/(MAX(Y2:Y69)-MIN(Y2:Y69))</f>
        <v>0.75</v>
      </c>
      <c r="AP66">
        <f>(AA66-MIN(AA2:AA69))/(MAX(AA2:AA69)-MIN(AA2:AA69))</f>
        <v>0.22142121524201855</v>
      </c>
      <c r="AQ66">
        <f>(AE66-MIN(AE2:AE69))/(MAX(AE2:AE69)-MIN(AE2:AE69))</f>
        <v>0.11054421768707483</v>
      </c>
      <c r="AR66">
        <f>(AF66-MIN(AF2:AF69))/(MAX(AF2:AF69)-MIN(AF2:AF69))</f>
        <v>0.10294117128532301</v>
      </c>
      <c r="AS66">
        <v>1</v>
      </c>
    </row>
    <row r="67" spans="1:45" ht="14.4" customHeight="1" x14ac:dyDescent="0.3">
      <c r="A67" s="2" t="s">
        <v>131</v>
      </c>
      <c r="B67" s="2" t="s">
        <v>132</v>
      </c>
      <c r="C67" s="2" t="s">
        <v>40</v>
      </c>
      <c r="D67" s="3">
        <v>1</v>
      </c>
      <c r="E67" s="3">
        <v>1</v>
      </c>
      <c r="F67" s="3">
        <v>0</v>
      </c>
      <c r="G67" s="3">
        <v>0</v>
      </c>
      <c r="H67" s="3">
        <v>34</v>
      </c>
      <c r="I67" s="3">
        <v>21</v>
      </c>
      <c r="J67" s="3">
        <v>13</v>
      </c>
      <c r="K67" s="3">
        <v>204</v>
      </c>
      <c r="L67" s="3">
        <v>646</v>
      </c>
      <c r="M67" s="3">
        <v>0.31578947400000001</v>
      </c>
      <c r="N67" s="3">
        <v>476</v>
      </c>
      <c r="O67" s="3">
        <v>646</v>
      </c>
      <c r="P67" s="3">
        <v>0.73684210500000002</v>
      </c>
      <c r="Q67" s="3">
        <v>1190</v>
      </c>
      <c r="R67" s="3">
        <v>1122</v>
      </c>
      <c r="S67" s="3">
        <v>68</v>
      </c>
      <c r="T67" s="3">
        <v>374</v>
      </c>
      <c r="U67" s="3">
        <v>476</v>
      </c>
      <c r="V67" s="3">
        <v>408</v>
      </c>
      <c r="W67" s="3">
        <v>1.1666666670000001</v>
      </c>
      <c r="X67" s="3">
        <v>191</v>
      </c>
      <c r="Y67" s="3">
        <v>0</v>
      </c>
      <c r="Z67" s="3">
        <v>1</v>
      </c>
      <c r="AA67" s="3">
        <v>2567</v>
      </c>
      <c r="AB67" s="3">
        <v>75.5</v>
      </c>
      <c r="AC67" s="3">
        <v>2417</v>
      </c>
      <c r="AD67" s="3">
        <v>71.099998470000003</v>
      </c>
      <c r="AE67" s="3">
        <v>150</v>
      </c>
      <c r="AF67" s="3">
        <v>4.4000000950000002</v>
      </c>
      <c r="AH67">
        <v>1</v>
      </c>
      <c r="AI67">
        <v>0</v>
      </c>
      <c r="AJ67">
        <f>(I67-MIN(I2:I69))/(MAX(I2:I69)-MIN(I2:I69))</f>
        <v>0.2857142857142857</v>
      </c>
      <c r="AK67">
        <f>(J67-MIN(J2:J69))/(MAX(J2:J69)-MIN(J2:J69))</f>
        <v>0.91666666666666663</v>
      </c>
      <c r="AL67">
        <f>(U67-MIN(U2:U69))/(MAX(U2:U69)-MIN(U2:U69))</f>
        <v>0.45231607629427795</v>
      </c>
      <c r="AM67">
        <f>(W67-MIN(W2:W69))/(MAX(W2:W69)-MIN(W2:W69))</f>
        <v>0.41489361743888648</v>
      </c>
      <c r="AN67">
        <f>(X67-MIN(X2:X69))/(MAX(X2:X69)-MIN(X2:X69))</f>
        <v>0.53977272727272729</v>
      </c>
      <c r="AO67">
        <f>(Y67-MIN(Y2:Y69))/(MAX(Y2:Y69)-MIN(Y2:Y69))</f>
        <v>0</v>
      </c>
      <c r="AP67">
        <f>(AA67-MIN(AA2:AA69))/(MAX(AA2:AA69)-MIN(AA2:AA69))</f>
        <v>0.60762100926879503</v>
      </c>
      <c r="AQ67">
        <f>(AE67-MIN(AE2:AE69))/(MAX(AE2:AE69)-MIN(AE2:AE69))</f>
        <v>0.14455782312925169</v>
      </c>
      <c r="AR67">
        <f>(AF67-MIN(AF2:AF69))/(MAX(AF2:AF69)-MIN(AF2:AF69))</f>
        <v>0.11274510682790272</v>
      </c>
      <c r="AS67">
        <v>0</v>
      </c>
    </row>
    <row r="68" spans="1:45" ht="14.4" customHeight="1" x14ac:dyDescent="0.3">
      <c r="A68" s="2" t="s">
        <v>133</v>
      </c>
      <c r="B68" s="2" t="s">
        <v>47</v>
      </c>
      <c r="C68" s="2" t="s">
        <v>34</v>
      </c>
      <c r="D68" s="3">
        <v>1</v>
      </c>
      <c r="E68" s="3">
        <v>0</v>
      </c>
      <c r="F68" s="3">
        <v>0</v>
      </c>
      <c r="G68" s="3">
        <v>0</v>
      </c>
      <c r="H68" s="3">
        <v>33</v>
      </c>
      <c r="I68" s="3">
        <v>25</v>
      </c>
      <c r="J68" s="3">
        <v>8</v>
      </c>
      <c r="K68" s="3">
        <v>264</v>
      </c>
      <c r="L68" s="3">
        <v>759</v>
      </c>
      <c r="M68" s="3">
        <v>0.34782608700000001</v>
      </c>
      <c r="N68" s="3">
        <v>462</v>
      </c>
      <c r="O68" s="3">
        <v>660</v>
      </c>
      <c r="P68" s="3">
        <v>0.7</v>
      </c>
      <c r="Q68" s="3">
        <v>1188</v>
      </c>
      <c r="R68" s="3">
        <v>1089</v>
      </c>
      <c r="S68" s="3">
        <v>99</v>
      </c>
      <c r="T68" s="3">
        <v>264</v>
      </c>
      <c r="U68" s="3">
        <v>363</v>
      </c>
      <c r="V68" s="3">
        <v>363</v>
      </c>
      <c r="W68" s="3">
        <v>1</v>
      </c>
      <c r="X68" s="3">
        <v>107</v>
      </c>
      <c r="Y68" s="3">
        <v>4</v>
      </c>
      <c r="Z68" s="3">
        <v>5</v>
      </c>
      <c r="AA68" s="3">
        <v>2409</v>
      </c>
      <c r="AB68" s="3">
        <v>73</v>
      </c>
      <c r="AC68" s="3">
        <v>2162</v>
      </c>
      <c r="AD68" s="3">
        <v>65.5</v>
      </c>
      <c r="AE68" s="3">
        <v>248</v>
      </c>
      <c r="AF68" s="3">
        <v>7.5</v>
      </c>
      <c r="AH68">
        <v>1</v>
      </c>
      <c r="AI68">
        <v>0</v>
      </c>
      <c r="AJ68">
        <f>(I68-MIN(I2:I69))/(MAX(I2:I69)-MIN(I2:I69))</f>
        <v>0.5714285714285714</v>
      </c>
      <c r="AK68">
        <f>(J68-MIN(J2:J69))/(MAX(J2:J69)-MIN(J2:J69))</f>
        <v>0.5</v>
      </c>
      <c r="AL68">
        <f>(U68-MIN(U2:U69))/(MAX(U2:U69)-MIN(U2:U69))</f>
        <v>0.1444141689373297</v>
      </c>
      <c r="AM68">
        <f>(W68-MIN(W2:W69))/(MAX(W2:W69)-MIN(W2:W69))</f>
        <v>0.25531914911951109</v>
      </c>
      <c r="AN68">
        <f>(X68-MIN(X2:X69))/(MAX(X2:X69)-MIN(X2:X69))</f>
        <v>0.30113636363636365</v>
      </c>
      <c r="AO68">
        <f>(Y68-MIN(Y2:Y69))/(MAX(Y2:Y69)-MIN(Y2:Y69))</f>
        <v>0.33333333333333331</v>
      </c>
      <c r="AP68">
        <f>(AA68-MIN(AA2:AA69))/(MAX(AA2:AA69)-MIN(AA2:AA69))</f>
        <v>0.44490216271884653</v>
      </c>
      <c r="AQ68">
        <f>(AE68-MIN(AE2:AE69))/(MAX(AE2:AE69)-MIN(AE2:AE69))</f>
        <v>0.31122448979591838</v>
      </c>
      <c r="AR68">
        <f>(AF68-MIN(AF2:AF69))/(MAX(AF2:AF69)-MIN(AF2:AF69))</f>
        <v>0.26470588577710497</v>
      </c>
      <c r="AS68">
        <v>0</v>
      </c>
    </row>
    <row r="69" spans="1:45" ht="14.4" customHeight="1" x14ac:dyDescent="0.3">
      <c r="A69" s="2" t="s">
        <v>134</v>
      </c>
      <c r="B69" s="2" t="s">
        <v>135</v>
      </c>
      <c r="C69" s="2" t="s">
        <v>34</v>
      </c>
      <c r="D69" s="3">
        <v>1</v>
      </c>
      <c r="E69" s="3">
        <v>1</v>
      </c>
      <c r="F69" s="3">
        <v>0</v>
      </c>
      <c r="G69" s="3">
        <v>0</v>
      </c>
      <c r="H69" s="3">
        <v>30</v>
      </c>
      <c r="I69" s="3">
        <v>19</v>
      </c>
      <c r="J69" s="3">
        <v>11</v>
      </c>
      <c r="K69" s="3">
        <v>180</v>
      </c>
      <c r="L69" s="3">
        <v>630</v>
      </c>
      <c r="M69" s="3">
        <v>0.28571428599999998</v>
      </c>
      <c r="N69" s="3">
        <v>420</v>
      </c>
      <c r="O69" s="3">
        <v>570</v>
      </c>
      <c r="P69" s="3">
        <v>0.73684210500000002</v>
      </c>
      <c r="Q69" s="3">
        <v>1080</v>
      </c>
      <c r="R69" s="3">
        <v>1050</v>
      </c>
      <c r="S69" s="3">
        <v>30</v>
      </c>
      <c r="T69" s="3">
        <v>270</v>
      </c>
      <c r="U69" s="3">
        <v>360</v>
      </c>
      <c r="V69" s="3">
        <v>390</v>
      </c>
      <c r="W69" s="3">
        <v>0.92307692299999999</v>
      </c>
      <c r="X69" s="3">
        <v>177</v>
      </c>
      <c r="Y69" s="3">
        <v>0</v>
      </c>
      <c r="Z69" s="3">
        <v>4</v>
      </c>
      <c r="AA69" s="3">
        <v>2169</v>
      </c>
      <c r="AB69" s="3">
        <v>72.300003050000001</v>
      </c>
      <c r="AC69" s="3">
        <v>2064</v>
      </c>
      <c r="AD69" s="3">
        <v>68.800003050000001</v>
      </c>
      <c r="AE69" s="3">
        <v>105</v>
      </c>
      <c r="AF69" s="3">
        <v>3.5</v>
      </c>
      <c r="AH69">
        <v>1</v>
      </c>
      <c r="AI69">
        <v>0</v>
      </c>
      <c r="AJ69">
        <f>(I69-MIN(I2:I69))/(MAX(I2:I69)-MIN(I2:I69))</f>
        <v>0.14285714285714285</v>
      </c>
      <c r="AK69">
        <f>(J69-MIN(J2:J69))/(MAX(J2:J69)-MIN(J2:J69))</f>
        <v>0.75</v>
      </c>
      <c r="AL69">
        <f>(U69-MIN(U2:U69))/(MAX(U2:U69)-MIN(U2:U69))</f>
        <v>0.13623978201634879</v>
      </c>
      <c r="AM69">
        <f>(W69-MIN(W2:W69))/(MAX(W2:W69)-MIN(W2:W69))</f>
        <v>0.18166939458421838</v>
      </c>
      <c r="AN69">
        <f>(X69-MIN(X2:X69))/(MAX(X2:X69)-MIN(X2:X69))</f>
        <v>0.5</v>
      </c>
      <c r="AO69">
        <f>(Y69-MIN(Y2:Y69))/(MAX(Y2:Y69)-MIN(Y2:Y69))</f>
        <v>0</v>
      </c>
      <c r="AP69">
        <f>(AA69-MIN(AA2:AA69))/(MAX(AA2:AA69)-MIN(AA2:AA69))</f>
        <v>0.19773429454170957</v>
      </c>
      <c r="AQ69">
        <f>(AE69-MIN(AE2:AE69))/(MAX(AE2:AE69)-MIN(AE2:AE69))</f>
        <v>6.8027210884353748E-2</v>
      </c>
      <c r="AR69">
        <f>(AF69-MIN(AF2:AF69))/(MAX(AF2:AF69)-MIN(AF2:AF69))</f>
        <v>6.8627455317666272E-2</v>
      </c>
      <c r="AS69">
        <v>0</v>
      </c>
    </row>
    <row r="70" spans="1:45" ht="14.4" customHeight="1" x14ac:dyDescent="0.3">
      <c r="D70" s="4">
        <f>CORREL(D2:D69, F2:F69)</f>
        <v>-0.38707911487783397</v>
      </c>
      <c r="E70" s="4">
        <f>CORREL(E2:E69, F2:F69)</f>
        <v>-0.1117826079126758</v>
      </c>
      <c r="F70" s="4"/>
      <c r="G70" s="4">
        <f>CORREL(G2:G69, F2:F69)</f>
        <v>0.27450403843259585</v>
      </c>
      <c r="H70" s="4">
        <f>CORREL(H2:H69, F2:F69)</f>
        <v>0.10665897904139014</v>
      </c>
      <c r="I70" s="4">
        <f>CORREL(I2:I69, F2:F69)</f>
        <v>0.22047587492786561</v>
      </c>
      <c r="J70" s="4">
        <f>CORREL(J2:J69, F2:F69)</f>
        <v>-0.20089489697167007</v>
      </c>
      <c r="K70" s="4">
        <f>CORREL(K2:K69, F2:F69)</f>
        <v>1.9372835078926384E-2</v>
      </c>
      <c r="L70" s="4">
        <f>CORREL(L2:L69, F2:F69)</f>
        <v>-1.0263253784198404E-2</v>
      </c>
      <c r="M70" s="4">
        <f>CORREL(M2:M69, F2:F69)</f>
        <v>4.1096831256582547E-2</v>
      </c>
      <c r="N70" s="4">
        <f>CORREL(N2:N69, F2:F69)</f>
        <v>0.15622215038476178</v>
      </c>
      <c r="O70" s="4">
        <f>CORREL(O2:O69, F2:F69)</f>
        <v>7.3320529670260967E-2</v>
      </c>
      <c r="P70" s="4">
        <f>CORREL(P2:P69, F2:F69)</f>
        <v>0.21677376225537054</v>
      </c>
      <c r="Q70" s="4">
        <f>CORREL(Q2:Q69, F2:F69)</f>
        <v>0.16367929246912985</v>
      </c>
      <c r="R70" s="4">
        <f>CORREL(R2:R69, F2:F69)</f>
        <v>2.25363976027671E-2</v>
      </c>
      <c r="S70" s="4">
        <f>CORREL(S2:S69, F2:F69)</f>
        <v>0.13881468947189429</v>
      </c>
      <c r="T70" s="4">
        <f>CORREL(T2:T69, F2:F69)</f>
        <v>0.10988101555902396</v>
      </c>
      <c r="U70" s="4">
        <f>CORREL(U2:U69, F2:F69)</f>
        <v>0.25556549586288041</v>
      </c>
      <c r="V70" s="4">
        <f>CORREL(V2:V69, F2:F69)</f>
        <v>-6.2571935796148725E-2</v>
      </c>
      <c r="W70" s="4">
        <f>CORREL(W2:W69, F2:F69)</f>
        <v>0.24142948042985768</v>
      </c>
      <c r="X70" s="4">
        <f>CORREL(X2:X69, F2:F69)</f>
        <v>-0.35594157655938058</v>
      </c>
      <c r="Y70" s="4">
        <f>CORREL(Y2:Y69, F2:F69)</f>
        <v>0.40713328070438759</v>
      </c>
      <c r="Z70" s="4">
        <f>CORREL(Z2:Z69, F2:F69)</f>
        <v>0.1799677804346192</v>
      </c>
      <c r="AA70" s="4">
        <f>CORREL(AA2:AA69, F2:F69)</f>
        <v>0.14982225704262636</v>
      </c>
      <c r="AB70" s="4">
        <f>CORREL(AB2:AB69, F2:F69)</f>
        <v>0.12925764091994807</v>
      </c>
      <c r="AC70" s="4">
        <f>CORREL(AC2:AC69, F2:F69)</f>
        <v>7.7569531842772751E-2</v>
      </c>
      <c r="AD70" s="4">
        <f>CORREL(AD2:AD69, F2:F69)</f>
        <v>1.2672935309022939E-2</v>
      </c>
      <c r="AE70" s="4">
        <f>CORREL(AE2:AE69, F2:F69)</f>
        <v>0.13609918024046913</v>
      </c>
      <c r="AF70" s="4">
        <f>CORREL(AF2:AF69, F2:F69)</f>
        <v>0.12973445417562285</v>
      </c>
    </row>
    <row r="71" spans="1:45" ht="14.4" customHeight="1" x14ac:dyDescent="0.3"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 spans="1:45" ht="14.4" customHeight="1" x14ac:dyDescent="0.3"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 spans="1:45" ht="14.4" customHeight="1" x14ac:dyDescent="0.3"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 spans="1:45" ht="14.4" customHeight="1" x14ac:dyDescent="0.3"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 spans="1:45" ht="14.4" customHeight="1" x14ac:dyDescent="0.3"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 spans="1:45" ht="14.4" customHeight="1" x14ac:dyDescent="0.3"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 spans="1:45" ht="14.4" customHeight="1" x14ac:dyDescent="0.3"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 spans="1:45" ht="14.4" customHeight="1" x14ac:dyDescent="0.3"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 spans="1:45" ht="14.4" customHeight="1" x14ac:dyDescent="0.3"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 spans="1:45" ht="14.4" customHeight="1" x14ac:dyDescent="0.3"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 spans="4:32" ht="14.4" customHeight="1" x14ac:dyDescent="0.3"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 spans="4:32" ht="14.4" customHeight="1" x14ac:dyDescent="0.3"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</row>
    <row r="83" spans="4:32" ht="14.4" customHeight="1" x14ac:dyDescent="0.3"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 spans="4:32" ht="14.4" customHeight="1" x14ac:dyDescent="0.3"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 spans="4:32" ht="14.4" customHeight="1" x14ac:dyDescent="0.3"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 spans="4:32" ht="14.4" customHeight="1" x14ac:dyDescent="0.3"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 spans="4:32" ht="14.4" customHeight="1" x14ac:dyDescent="0.3"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 spans="4:32" ht="14.4" customHeight="1" x14ac:dyDescent="0.3"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spans="4:32" ht="14.4" customHeight="1" x14ac:dyDescent="0.3"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spans="4:32" ht="14.4" customHeight="1" x14ac:dyDescent="0.3"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spans="4:32" ht="14.4" customHeight="1" x14ac:dyDescent="0.3"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spans="4:32" ht="14.4" customHeight="1" x14ac:dyDescent="0.3"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spans="4:32" ht="14.4" customHeight="1" x14ac:dyDescent="0.3"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spans="4:32" ht="14.4" customHeight="1" x14ac:dyDescent="0.3"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spans="4:32" ht="14.4" customHeight="1" x14ac:dyDescent="0.3"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spans="4:32" ht="14.4" customHeight="1" x14ac:dyDescent="0.3"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spans="4:32" ht="14.4" customHeight="1" x14ac:dyDescent="0.3"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spans="4:32" ht="14.4" customHeight="1" x14ac:dyDescent="0.3"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spans="4:32" ht="14.4" customHeight="1" x14ac:dyDescent="0.3"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spans="4:32" ht="14.4" customHeight="1" x14ac:dyDescent="0.3"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spans="4:32" ht="14.4" customHeight="1" x14ac:dyDescent="0.3"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 spans="4:32" ht="14.4" customHeight="1" x14ac:dyDescent="0.3"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spans="4:32" ht="14.4" customHeight="1" x14ac:dyDescent="0.3"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 spans="4:32" ht="14.4" customHeight="1" x14ac:dyDescent="0.3"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 spans="4:32" ht="14.4" customHeight="1" x14ac:dyDescent="0.3"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 spans="4:32" ht="14.4" customHeight="1" x14ac:dyDescent="0.3"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</row>
    <row r="107" spans="4:32" ht="14.4" customHeight="1" x14ac:dyDescent="0.3"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 spans="4:32" ht="14.4" customHeight="1" x14ac:dyDescent="0.3"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 spans="4:32" ht="14.4" customHeight="1" x14ac:dyDescent="0.3"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 spans="4:32" ht="14.4" customHeight="1" x14ac:dyDescent="0.3"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 spans="4:32" ht="14.4" customHeight="1" x14ac:dyDescent="0.3"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</row>
    <row r="112" spans="4:32" ht="14.4" customHeight="1" x14ac:dyDescent="0.3"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</row>
    <row r="113" spans="4:32" ht="14.4" customHeight="1" x14ac:dyDescent="0.3"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 spans="4:32" ht="14.4" customHeight="1" x14ac:dyDescent="0.3"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 spans="4:32" ht="14.4" customHeight="1" x14ac:dyDescent="0.3"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 spans="4:32" ht="14.4" customHeight="1" x14ac:dyDescent="0.3"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</row>
    <row r="117" spans="4:32" ht="14.4" customHeight="1" x14ac:dyDescent="0.3"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 spans="4:32" ht="14.4" customHeight="1" x14ac:dyDescent="0.3"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spans="4:32" ht="14.4" customHeight="1" x14ac:dyDescent="0.3"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 spans="4:32" ht="14.4" customHeight="1" x14ac:dyDescent="0.3"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 spans="4:32" ht="14.4" customHeight="1" x14ac:dyDescent="0.3"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spans="4:32" ht="14.4" customHeight="1" x14ac:dyDescent="0.3"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spans="4:32" ht="14.4" customHeight="1" x14ac:dyDescent="0.3"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spans="4:32" ht="14.4" customHeight="1" x14ac:dyDescent="0.3"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spans="4:32" ht="14.4" customHeight="1" x14ac:dyDescent="0.3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spans="4:32" ht="14.4" customHeight="1" x14ac:dyDescent="0.3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spans="4:32" ht="14.4" customHeight="1" x14ac:dyDescent="0.3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spans="4:32" ht="14.4" customHeight="1" x14ac:dyDescent="0.3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spans="4:32" ht="14.4" customHeight="1" x14ac:dyDescent="0.3"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spans="4:32" ht="14.4" customHeight="1" x14ac:dyDescent="0.3"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spans="4:32" ht="14.4" customHeight="1" x14ac:dyDescent="0.3"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spans="4:32" ht="14.4" customHeight="1" x14ac:dyDescent="0.3"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spans="4:32" ht="14.4" customHeight="1" x14ac:dyDescent="0.3"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spans="4:32" ht="14.4" customHeight="1" x14ac:dyDescent="0.3"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spans="4:32" ht="14.4" customHeight="1" x14ac:dyDescent="0.3"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spans="4:32" ht="14.4" customHeight="1" x14ac:dyDescent="0.3"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spans="4:32" ht="14.4" customHeight="1" x14ac:dyDescent="0.3"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spans="4:32" ht="14.4" customHeight="1" x14ac:dyDescent="0.3"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spans="4:32" ht="14.4" customHeight="1" x14ac:dyDescent="0.3"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 spans="4:32" ht="14.4" customHeight="1" x14ac:dyDescent="0.3"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 spans="4:32" ht="14.4" customHeight="1" x14ac:dyDescent="0.3"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 spans="4:32" ht="14.4" customHeight="1" x14ac:dyDescent="0.3"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 spans="4:32" ht="14.4" customHeight="1" x14ac:dyDescent="0.3"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 spans="4:32" ht="14.4" customHeight="1" x14ac:dyDescent="0.3"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 spans="4:32" ht="14.4" customHeight="1" x14ac:dyDescent="0.3"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 spans="4:32" ht="14.4" customHeight="1" x14ac:dyDescent="0.3"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 spans="4:32" ht="14.4" customHeight="1" x14ac:dyDescent="0.3"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 spans="4:32" ht="14.4" customHeight="1" x14ac:dyDescent="0.3"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 spans="4:32" ht="14.4" customHeight="1" x14ac:dyDescent="0.3"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 spans="4:32" ht="14.4" customHeight="1" x14ac:dyDescent="0.3"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 spans="4:32" ht="14.4" customHeight="1" x14ac:dyDescent="0.3"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 spans="4:32" ht="14.4" customHeight="1" x14ac:dyDescent="0.3"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 spans="4:32" ht="14.4" customHeight="1" x14ac:dyDescent="0.3"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 spans="4:32" ht="14.4" customHeight="1" x14ac:dyDescent="0.3"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 spans="4:32" ht="14.4" customHeight="1" x14ac:dyDescent="0.3"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 spans="4:32" ht="14.4" customHeight="1" x14ac:dyDescent="0.3"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 spans="4:32" ht="14.4" customHeight="1" x14ac:dyDescent="0.3"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 spans="4:32" ht="14.4" customHeight="1" x14ac:dyDescent="0.3"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 spans="4:32" ht="14.4" customHeight="1" x14ac:dyDescent="0.3"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 spans="4:32" ht="14.4" customHeight="1" x14ac:dyDescent="0.3"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 spans="4:32" ht="14.4" customHeight="1" x14ac:dyDescent="0.3"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 spans="4:32" ht="14.4" customHeight="1" x14ac:dyDescent="0.3"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 spans="4:32" ht="14.4" customHeight="1" x14ac:dyDescent="0.3"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 spans="4:32" ht="14.4" customHeight="1" x14ac:dyDescent="0.3"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 spans="4:32" ht="14.4" customHeight="1" x14ac:dyDescent="0.3"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 spans="4:32" ht="14.4" customHeight="1" x14ac:dyDescent="0.3"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 spans="4:32" ht="14.4" customHeight="1" x14ac:dyDescent="0.3"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 spans="4:32" ht="14.4" customHeight="1" x14ac:dyDescent="0.3"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 spans="4:32" ht="14.4" customHeight="1" x14ac:dyDescent="0.3"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 spans="4:32" ht="14.4" customHeight="1" x14ac:dyDescent="0.3"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 spans="4:32" ht="14.4" customHeight="1" x14ac:dyDescent="0.3"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 spans="4:32" ht="14.4" customHeight="1" x14ac:dyDescent="0.3"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 spans="4:32" ht="14.4" customHeight="1" x14ac:dyDescent="0.3"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 spans="4:32" ht="14.4" customHeight="1" x14ac:dyDescent="0.3"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 spans="4:32" ht="14.4" customHeight="1" x14ac:dyDescent="0.3"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 spans="4:32" ht="14.4" customHeight="1" x14ac:dyDescent="0.3"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 spans="4:32" ht="14.4" customHeight="1" x14ac:dyDescent="0.3"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 spans="4:32" ht="14.4" customHeight="1" x14ac:dyDescent="0.3"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 spans="4:32" ht="14.4" customHeight="1" x14ac:dyDescent="0.3"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 spans="4:32" ht="14.4" customHeight="1" x14ac:dyDescent="0.3"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 spans="4:32" ht="14.4" customHeight="1" x14ac:dyDescent="0.3"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 spans="4:32" ht="14.4" customHeight="1" x14ac:dyDescent="0.3"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 spans="4:32" ht="14.4" customHeight="1" x14ac:dyDescent="0.3"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 spans="4:32" ht="14.4" customHeight="1" x14ac:dyDescent="0.3"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 spans="4:32" ht="14.4" customHeight="1" x14ac:dyDescent="0.3"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 spans="4:32" ht="14.4" customHeight="1" x14ac:dyDescent="0.3"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 spans="4:32" ht="14.4" customHeight="1" x14ac:dyDescent="0.3"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 spans="4:32" ht="14.4" customHeight="1" x14ac:dyDescent="0.3"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 spans="4:32" ht="14.4" customHeight="1" x14ac:dyDescent="0.3"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 spans="4:32" ht="14.4" customHeight="1" x14ac:dyDescent="0.3"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 spans="4:32" ht="14.4" customHeight="1" x14ac:dyDescent="0.3"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 spans="4:32" ht="14.4" customHeight="1" x14ac:dyDescent="0.3"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 spans="4:32" ht="14.4" customHeight="1" x14ac:dyDescent="0.3"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 spans="4:32" ht="14.4" customHeight="1" x14ac:dyDescent="0.3"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 spans="4:32" ht="14.4" customHeight="1" x14ac:dyDescent="0.3"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 spans="4:32" ht="14.4" customHeight="1" x14ac:dyDescent="0.3"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 spans="4:32" ht="14.4" customHeight="1" x14ac:dyDescent="0.3"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 spans="4:32" ht="14.4" customHeight="1" x14ac:dyDescent="0.3"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 spans="4:32" ht="14.4" customHeight="1" x14ac:dyDescent="0.3"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 spans="4:32" ht="14.4" customHeight="1" x14ac:dyDescent="0.3"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 spans="4:32" ht="14.4" customHeight="1" x14ac:dyDescent="0.3"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 spans="4:32" ht="14.4" customHeight="1" x14ac:dyDescent="0.3"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 spans="4:32" ht="14.4" customHeight="1" x14ac:dyDescent="0.3"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 spans="4:32" ht="14.4" customHeight="1" x14ac:dyDescent="0.3"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 spans="4:32" ht="14.4" customHeight="1" x14ac:dyDescent="0.3"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 spans="4:32" ht="14.4" customHeight="1" x14ac:dyDescent="0.3"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 spans="4:32" ht="14.4" customHeight="1" x14ac:dyDescent="0.3"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 spans="4:32" ht="14.4" customHeight="1" x14ac:dyDescent="0.3"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 spans="4:32" ht="14.4" customHeight="1" x14ac:dyDescent="0.3"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 spans="4:32" ht="14.4" customHeight="1" x14ac:dyDescent="0.3"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 spans="4:32" ht="14.4" customHeight="1" x14ac:dyDescent="0.3"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 spans="4:32" ht="14.4" customHeight="1" x14ac:dyDescent="0.3"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 spans="4:32" ht="14.4" customHeight="1" x14ac:dyDescent="0.3"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 spans="4:32" ht="14.4" customHeight="1" x14ac:dyDescent="0.3"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 spans="4:32" ht="14.4" customHeight="1" x14ac:dyDescent="0.3"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 spans="4:32" ht="14.4" customHeight="1" x14ac:dyDescent="0.3"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 spans="4:32" ht="14.4" customHeight="1" x14ac:dyDescent="0.3"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 spans="4:32" ht="14.4" customHeight="1" x14ac:dyDescent="0.3"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 spans="4:32" ht="14.4" customHeight="1" x14ac:dyDescent="0.3"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 spans="4:32" ht="14.4" customHeight="1" x14ac:dyDescent="0.3"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 spans="4:32" ht="14.4" customHeight="1" x14ac:dyDescent="0.3"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 spans="4:32" ht="14.4" customHeight="1" x14ac:dyDescent="0.3"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 spans="4:32" ht="14.4" customHeight="1" x14ac:dyDescent="0.3"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 spans="4:32" ht="14.4" customHeight="1" x14ac:dyDescent="0.3"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 spans="4:32" ht="14.4" customHeight="1" x14ac:dyDescent="0.3"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 spans="4:32" ht="14.4" customHeight="1" x14ac:dyDescent="0.3"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 spans="4:32" ht="14.4" customHeight="1" x14ac:dyDescent="0.3"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 spans="4:32" ht="14.4" customHeight="1" x14ac:dyDescent="0.3"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 spans="4:32" ht="14.4" customHeight="1" x14ac:dyDescent="0.3"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 spans="4:32" ht="14.4" customHeight="1" x14ac:dyDescent="0.3"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 spans="4:32" ht="14.4" customHeight="1" x14ac:dyDescent="0.3"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 spans="4:32" ht="14.4" customHeight="1" x14ac:dyDescent="0.3"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 spans="4:32" ht="14.4" customHeight="1" x14ac:dyDescent="0.3"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 spans="4:32" ht="14.4" customHeight="1" x14ac:dyDescent="0.3"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 spans="4:32" ht="14.4" customHeight="1" x14ac:dyDescent="0.3"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 spans="4:32" ht="14.4" customHeight="1" x14ac:dyDescent="0.3"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</row>
    <row r="237" spans="4:32" ht="14.4" customHeight="1" x14ac:dyDescent="0.3"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 spans="4:32" ht="14.4" customHeight="1" x14ac:dyDescent="0.3"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 spans="4:32" ht="14.4" customHeight="1" x14ac:dyDescent="0.3"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 spans="4:32" ht="14.4" customHeight="1" x14ac:dyDescent="0.3"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 spans="4:32" ht="14.4" customHeight="1" x14ac:dyDescent="0.3"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</row>
    <row r="242" spans="4:32" ht="14.4" customHeight="1" x14ac:dyDescent="0.3"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</row>
    <row r="243" spans="4:32" ht="14.4" customHeight="1" x14ac:dyDescent="0.3"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</row>
    <row r="244" spans="4:32" ht="14.4" customHeight="1" x14ac:dyDescent="0.3"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</row>
    <row r="245" spans="4:32" ht="14.4" customHeight="1" x14ac:dyDescent="0.3"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</row>
    <row r="246" spans="4:32" ht="14.4" customHeight="1" x14ac:dyDescent="0.3"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</row>
    <row r="247" spans="4:32" ht="14.4" customHeight="1" x14ac:dyDescent="0.3"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</row>
    <row r="248" spans="4:32" ht="14.4" customHeight="1" x14ac:dyDescent="0.3"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</row>
    <row r="249" spans="4:32" ht="14.4" customHeight="1" x14ac:dyDescent="0.3"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</row>
    <row r="250" spans="4:32" ht="14.4" customHeight="1" x14ac:dyDescent="0.3"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</row>
    <row r="251" spans="4:32" ht="14.4" customHeight="1" x14ac:dyDescent="0.3"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</row>
    <row r="252" spans="4:32" ht="14.4" customHeight="1" x14ac:dyDescent="0.3"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</row>
    <row r="253" spans="4:32" ht="14.4" customHeight="1" x14ac:dyDescent="0.3"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</row>
    <row r="254" spans="4:32" ht="14.4" customHeight="1" x14ac:dyDescent="0.3"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</row>
    <row r="255" spans="4:32" ht="14.4" customHeight="1" x14ac:dyDescent="0.3"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</row>
    <row r="256" spans="4:32" ht="14.4" customHeight="1" x14ac:dyDescent="0.3"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</row>
    <row r="257" spans="4:32" ht="14.4" customHeight="1" x14ac:dyDescent="0.3"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</row>
    <row r="258" spans="4:32" ht="14.4" customHeight="1" x14ac:dyDescent="0.3"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</row>
    <row r="259" spans="4:32" ht="14.4" customHeight="1" x14ac:dyDescent="0.3"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</row>
    <row r="260" spans="4:32" ht="14.4" customHeight="1" x14ac:dyDescent="0.3"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</row>
    <row r="261" spans="4:32" ht="14.4" customHeight="1" x14ac:dyDescent="0.3"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</row>
    <row r="262" spans="4:32" ht="14.4" customHeight="1" x14ac:dyDescent="0.3"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</row>
    <row r="263" spans="4:32" ht="14.4" customHeight="1" x14ac:dyDescent="0.3"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</row>
    <row r="264" spans="4:32" ht="14.4" customHeight="1" x14ac:dyDescent="0.3"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</row>
    <row r="265" spans="4:32" ht="14.4" customHeight="1" x14ac:dyDescent="0.3"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</row>
    <row r="266" spans="4:32" ht="14.4" customHeight="1" x14ac:dyDescent="0.3"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</row>
    <row r="267" spans="4:32" ht="14.4" customHeight="1" x14ac:dyDescent="0.3"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</row>
    <row r="268" spans="4:32" ht="14.4" customHeight="1" x14ac:dyDescent="0.3"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</row>
    <row r="269" spans="4:32" ht="14.4" customHeight="1" x14ac:dyDescent="0.3"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</row>
    <row r="270" spans="4:32" ht="14.4" customHeight="1" x14ac:dyDescent="0.3"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</row>
    <row r="271" spans="4:32" ht="14.4" customHeight="1" x14ac:dyDescent="0.3"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</row>
    <row r="272" spans="4:32" ht="14.4" customHeight="1" x14ac:dyDescent="0.3"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</row>
    <row r="273" spans="4:32" ht="14.4" customHeight="1" x14ac:dyDescent="0.3"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</row>
    <row r="274" spans="4:32" ht="14.4" customHeight="1" x14ac:dyDescent="0.3"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</row>
    <row r="275" spans="4:32" ht="14.4" customHeight="1" x14ac:dyDescent="0.3"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</row>
    <row r="276" spans="4:32" ht="14.4" customHeight="1" x14ac:dyDescent="0.3"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</row>
    <row r="277" spans="4:32" ht="14.4" customHeight="1" x14ac:dyDescent="0.3"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</row>
    <row r="278" spans="4:32" ht="14.4" customHeight="1" x14ac:dyDescent="0.3"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</row>
    <row r="279" spans="4:32" ht="14.4" customHeight="1" x14ac:dyDescent="0.3"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</row>
    <row r="280" spans="4:32" ht="14.4" customHeight="1" x14ac:dyDescent="0.3"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</row>
    <row r="281" spans="4:32" ht="14.4" customHeight="1" x14ac:dyDescent="0.3"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</row>
    <row r="282" spans="4:32" ht="14.4" customHeight="1" x14ac:dyDescent="0.3"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</row>
    <row r="283" spans="4:32" ht="14.4" customHeight="1" x14ac:dyDescent="0.3"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</row>
    <row r="284" spans="4:32" ht="14.4" customHeight="1" x14ac:dyDescent="0.3"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</row>
    <row r="285" spans="4:32" ht="14.4" customHeight="1" x14ac:dyDescent="0.3"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</row>
    <row r="286" spans="4:32" ht="14.4" customHeight="1" x14ac:dyDescent="0.3"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</row>
    <row r="287" spans="4:32" ht="14.4" customHeight="1" x14ac:dyDescent="0.3"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</row>
    <row r="288" spans="4:32" ht="14.4" customHeight="1" x14ac:dyDescent="0.3"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</row>
    <row r="289" spans="4:32" ht="14.4" customHeight="1" x14ac:dyDescent="0.3"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</row>
    <row r="290" spans="4:32" ht="14.4" customHeight="1" x14ac:dyDescent="0.3"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</row>
    <row r="291" spans="4:32" ht="14.4" customHeight="1" x14ac:dyDescent="0.3"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</row>
    <row r="292" spans="4:32" ht="14.4" customHeight="1" x14ac:dyDescent="0.3"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</row>
    <row r="293" spans="4:32" ht="14.4" customHeight="1" x14ac:dyDescent="0.3"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</row>
    <row r="294" spans="4:32" ht="14.4" customHeight="1" x14ac:dyDescent="0.3"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</row>
    <row r="295" spans="4:32" ht="14.4" customHeight="1" x14ac:dyDescent="0.3"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</row>
    <row r="296" spans="4:32" ht="14.4" customHeight="1" x14ac:dyDescent="0.3"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</row>
    <row r="297" spans="4:32" ht="14.4" customHeight="1" x14ac:dyDescent="0.3"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</row>
    <row r="298" spans="4:32" ht="14.4" customHeight="1" x14ac:dyDescent="0.3"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</row>
    <row r="299" spans="4:32" ht="14.4" customHeight="1" x14ac:dyDescent="0.3"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</row>
    <row r="300" spans="4:32" ht="14.4" customHeight="1" x14ac:dyDescent="0.3"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</row>
    <row r="301" spans="4:32" ht="14.4" customHeight="1" x14ac:dyDescent="0.3"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</row>
    <row r="302" spans="4:32" ht="14.4" customHeight="1" x14ac:dyDescent="0.3"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</row>
    <row r="303" spans="4:32" ht="14.4" customHeight="1" x14ac:dyDescent="0.3"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</row>
    <row r="304" spans="4:32" ht="14.4" customHeight="1" x14ac:dyDescent="0.3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</row>
    <row r="305" spans="4:32" ht="14.4" customHeight="1" x14ac:dyDescent="0.3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</row>
    <row r="306" spans="4:32" ht="14.4" customHeight="1" x14ac:dyDescent="0.3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</row>
    <row r="307" spans="4:32" ht="14.4" customHeight="1" x14ac:dyDescent="0.3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</row>
    <row r="308" spans="4:32" ht="14.4" customHeight="1" x14ac:dyDescent="0.3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</row>
    <row r="309" spans="4:32" ht="14.4" customHeight="1" x14ac:dyDescent="0.3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</row>
    <row r="310" spans="4:32" ht="14.4" customHeight="1" x14ac:dyDescent="0.3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</row>
    <row r="311" spans="4:32" ht="14.4" customHeight="1" x14ac:dyDescent="0.3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</row>
    <row r="312" spans="4:32" ht="14.4" customHeight="1" x14ac:dyDescent="0.3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</row>
    <row r="313" spans="4:32" ht="14.4" customHeight="1" x14ac:dyDescent="0.3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</row>
    <row r="314" spans="4:32" ht="14.4" customHeight="1" x14ac:dyDescent="0.3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</row>
    <row r="315" spans="4:32" ht="14.4" customHeight="1" x14ac:dyDescent="0.3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</row>
    <row r="316" spans="4:32" ht="14.4" customHeight="1" x14ac:dyDescent="0.3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</row>
    <row r="317" spans="4:32" ht="14.4" customHeight="1" x14ac:dyDescent="0.3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</row>
    <row r="318" spans="4:32" ht="14.4" customHeight="1" x14ac:dyDescent="0.3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</row>
    <row r="319" spans="4:32" ht="14.4" customHeight="1" x14ac:dyDescent="0.3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</row>
    <row r="320" spans="4:32" ht="14.4" customHeight="1" x14ac:dyDescent="0.3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</row>
    <row r="321" spans="4:32" ht="14.4" customHeight="1" x14ac:dyDescent="0.3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</row>
    <row r="322" spans="4:32" ht="14.4" customHeight="1" x14ac:dyDescent="0.3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</row>
    <row r="323" spans="4:32" ht="14.4" customHeight="1" x14ac:dyDescent="0.3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</row>
    <row r="324" spans="4:32" ht="14.4" customHeight="1" x14ac:dyDescent="0.3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</row>
    <row r="325" spans="4:32" ht="14.4" customHeight="1" x14ac:dyDescent="0.3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</row>
    <row r="326" spans="4:32" ht="14.4" customHeight="1" x14ac:dyDescent="0.3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</row>
    <row r="327" spans="4:32" ht="14.4" customHeight="1" x14ac:dyDescent="0.3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</row>
    <row r="328" spans="4:32" ht="14.4" customHeight="1" x14ac:dyDescent="0.3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</row>
    <row r="329" spans="4:32" ht="14.4" customHeight="1" x14ac:dyDescent="0.3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</row>
    <row r="330" spans="4:32" ht="14.4" customHeight="1" x14ac:dyDescent="0.3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</row>
    <row r="331" spans="4:32" ht="14.4" customHeight="1" x14ac:dyDescent="0.3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</row>
    <row r="332" spans="4:32" ht="14.4" customHeight="1" x14ac:dyDescent="0.3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</row>
    <row r="333" spans="4:32" ht="14.4" customHeight="1" x14ac:dyDescent="0.3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</row>
    <row r="334" spans="4:32" ht="14.4" customHeight="1" x14ac:dyDescent="0.3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</row>
    <row r="335" spans="4:32" ht="14.4" customHeight="1" x14ac:dyDescent="0.3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</row>
    <row r="336" spans="4:32" ht="14.4" customHeight="1" x14ac:dyDescent="0.3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</row>
    <row r="337" spans="4:32" ht="14.4" customHeight="1" x14ac:dyDescent="0.3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</row>
    <row r="338" spans="4:32" ht="14.4" customHeight="1" x14ac:dyDescent="0.3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</row>
    <row r="339" spans="4:32" ht="14.4" customHeight="1" x14ac:dyDescent="0.3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</row>
    <row r="340" spans="4:32" ht="14.4" customHeight="1" x14ac:dyDescent="0.3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</row>
    <row r="341" spans="4:32" ht="14.4" customHeight="1" x14ac:dyDescent="0.3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</row>
    <row r="342" spans="4:32" ht="14.4" customHeight="1" x14ac:dyDescent="0.3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</row>
    <row r="343" spans="4:32" ht="14.4" customHeight="1" x14ac:dyDescent="0.3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</row>
    <row r="344" spans="4:32" ht="14.4" customHeight="1" x14ac:dyDescent="0.3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</row>
    <row r="345" spans="4:32" ht="14.4" customHeight="1" x14ac:dyDescent="0.3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</row>
    <row r="346" spans="4:32" ht="14.4" customHeight="1" x14ac:dyDescent="0.3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</row>
    <row r="347" spans="4:32" ht="14.4" customHeight="1" x14ac:dyDescent="0.3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</row>
    <row r="348" spans="4:32" ht="14.4" customHeight="1" x14ac:dyDescent="0.3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</row>
    <row r="349" spans="4:32" ht="14.4" customHeight="1" x14ac:dyDescent="0.3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</row>
    <row r="350" spans="4:32" ht="14.4" customHeight="1" x14ac:dyDescent="0.3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</row>
    <row r="351" spans="4:32" ht="14.4" customHeight="1" x14ac:dyDescent="0.3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</row>
    <row r="352" spans="4:32" ht="14.4" customHeight="1" x14ac:dyDescent="0.3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</row>
    <row r="353" spans="4:32" ht="14.4" customHeight="1" x14ac:dyDescent="0.3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</row>
    <row r="354" spans="4:32" ht="14.4" customHeight="1" x14ac:dyDescent="0.3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</row>
    <row r="355" spans="4:32" ht="14.4" customHeight="1" x14ac:dyDescent="0.3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</row>
    <row r="356" spans="4:32" ht="14.4" customHeight="1" x14ac:dyDescent="0.3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</row>
    <row r="357" spans="4:32" ht="14.4" customHeight="1" x14ac:dyDescent="0.3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</row>
    <row r="358" spans="4:32" ht="14.4" customHeight="1" x14ac:dyDescent="0.3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</row>
    <row r="359" spans="4:32" ht="14.4" customHeight="1" x14ac:dyDescent="0.3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</row>
    <row r="360" spans="4:32" ht="14.4" customHeight="1" x14ac:dyDescent="0.3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</row>
    <row r="361" spans="4:32" ht="14.4" customHeight="1" x14ac:dyDescent="0.3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</row>
    <row r="362" spans="4:32" ht="14.4" customHeight="1" x14ac:dyDescent="0.3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</row>
    <row r="363" spans="4:32" ht="14.4" customHeight="1" x14ac:dyDescent="0.3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</row>
    <row r="364" spans="4:32" ht="14.4" customHeight="1" x14ac:dyDescent="0.3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</row>
    <row r="365" spans="4:32" ht="14.4" customHeight="1" x14ac:dyDescent="0.3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</row>
    <row r="366" spans="4:32" ht="14.4" customHeight="1" x14ac:dyDescent="0.3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</row>
    <row r="367" spans="4:32" ht="14.4" customHeight="1" x14ac:dyDescent="0.3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</row>
    <row r="368" spans="4:32" ht="14.4" customHeight="1" x14ac:dyDescent="0.3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</row>
    <row r="369" spans="4:32" ht="14.4" customHeight="1" x14ac:dyDescent="0.3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</row>
    <row r="370" spans="4:32" ht="14.4" customHeight="1" x14ac:dyDescent="0.3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</row>
    <row r="371" spans="4:32" ht="14.4" customHeight="1" x14ac:dyDescent="0.3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</row>
    <row r="372" spans="4:32" ht="14.4" customHeight="1" x14ac:dyDescent="0.3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</row>
    <row r="373" spans="4:32" ht="14.4" customHeight="1" x14ac:dyDescent="0.3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</row>
    <row r="374" spans="4:32" ht="14.4" customHeight="1" x14ac:dyDescent="0.3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</row>
    <row r="375" spans="4:32" ht="14.4" customHeight="1" x14ac:dyDescent="0.3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</row>
    <row r="376" spans="4:32" ht="14.4" customHeight="1" x14ac:dyDescent="0.3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</row>
    <row r="377" spans="4:32" ht="14.4" customHeight="1" x14ac:dyDescent="0.3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</row>
    <row r="378" spans="4:32" ht="14.4" customHeight="1" x14ac:dyDescent="0.3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</row>
    <row r="379" spans="4:32" ht="14.4" customHeight="1" x14ac:dyDescent="0.3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</row>
    <row r="380" spans="4:32" ht="14.4" customHeight="1" x14ac:dyDescent="0.3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</row>
    <row r="381" spans="4:32" ht="14.4" customHeight="1" x14ac:dyDescent="0.3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</row>
    <row r="382" spans="4:32" ht="14.4" customHeight="1" x14ac:dyDescent="0.3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</row>
    <row r="383" spans="4:32" ht="14.4" customHeight="1" x14ac:dyDescent="0.3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</row>
    <row r="384" spans="4:32" ht="14.4" customHeight="1" x14ac:dyDescent="0.3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</row>
    <row r="385" spans="4:32" ht="14.4" customHeight="1" x14ac:dyDescent="0.3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</row>
    <row r="386" spans="4:32" ht="14.4" customHeight="1" x14ac:dyDescent="0.3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</row>
    <row r="387" spans="4:32" ht="14.4" customHeight="1" x14ac:dyDescent="0.3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</row>
    <row r="388" spans="4:32" ht="14.4" customHeight="1" x14ac:dyDescent="0.3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</row>
    <row r="389" spans="4:32" ht="14.4" customHeight="1" x14ac:dyDescent="0.3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</row>
    <row r="390" spans="4:32" ht="14.4" customHeight="1" x14ac:dyDescent="0.3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</row>
    <row r="391" spans="4:32" ht="14.4" customHeight="1" x14ac:dyDescent="0.3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</row>
    <row r="392" spans="4:32" ht="14.4" customHeight="1" x14ac:dyDescent="0.3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</row>
    <row r="393" spans="4:32" ht="14.4" customHeight="1" x14ac:dyDescent="0.3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</row>
    <row r="394" spans="4:32" ht="14.4" customHeight="1" x14ac:dyDescent="0.3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</row>
    <row r="395" spans="4:32" ht="14.4" customHeight="1" x14ac:dyDescent="0.3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</row>
    <row r="396" spans="4:32" ht="14.4" customHeight="1" x14ac:dyDescent="0.3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</row>
    <row r="397" spans="4:32" ht="14.4" customHeight="1" x14ac:dyDescent="0.3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</row>
    <row r="398" spans="4:32" ht="14.4" customHeight="1" x14ac:dyDescent="0.3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</row>
    <row r="399" spans="4:32" ht="14.4" customHeight="1" x14ac:dyDescent="0.3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</row>
    <row r="400" spans="4:32" ht="14.4" customHeight="1" x14ac:dyDescent="0.3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</row>
    <row r="401" spans="4:32" ht="14.4" customHeight="1" x14ac:dyDescent="0.3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</row>
    <row r="402" spans="4:32" ht="14.4" customHeight="1" x14ac:dyDescent="0.3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</row>
    <row r="403" spans="4:32" ht="14.4" customHeight="1" x14ac:dyDescent="0.3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</row>
    <row r="404" spans="4:32" ht="14.4" customHeight="1" x14ac:dyDescent="0.3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</row>
    <row r="405" spans="4:32" ht="14.4" customHeight="1" x14ac:dyDescent="0.3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</row>
    <row r="406" spans="4:32" ht="14.4" customHeight="1" x14ac:dyDescent="0.3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</row>
    <row r="407" spans="4:32" ht="14.4" customHeight="1" x14ac:dyDescent="0.3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</row>
    <row r="408" spans="4:32" ht="14.4" customHeight="1" x14ac:dyDescent="0.3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</row>
    <row r="409" spans="4:32" ht="14.4" customHeight="1" x14ac:dyDescent="0.3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</row>
    <row r="410" spans="4:32" ht="14.4" customHeight="1" x14ac:dyDescent="0.3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</row>
    <row r="411" spans="4:32" ht="14.4" customHeight="1" x14ac:dyDescent="0.3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</row>
    <row r="412" spans="4:32" ht="14.4" customHeight="1" x14ac:dyDescent="0.3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</row>
    <row r="413" spans="4:32" ht="14.4" customHeight="1" x14ac:dyDescent="0.3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</row>
    <row r="414" spans="4:32" ht="14.4" customHeight="1" x14ac:dyDescent="0.3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</row>
    <row r="415" spans="4:32" ht="14.4" customHeight="1" x14ac:dyDescent="0.3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</row>
    <row r="416" spans="4:32" ht="14.4" customHeight="1" x14ac:dyDescent="0.3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</row>
    <row r="417" spans="4:32" ht="14.4" customHeight="1" x14ac:dyDescent="0.3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</row>
    <row r="418" spans="4:32" ht="14.4" customHeight="1" x14ac:dyDescent="0.3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</row>
    <row r="419" spans="4:32" ht="14.4" customHeight="1" x14ac:dyDescent="0.3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</row>
    <row r="420" spans="4:32" ht="14.4" customHeight="1" x14ac:dyDescent="0.3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</row>
    <row r="421" spans="4:32" ht="14.4" customHeight="1" x14ac:dyDescent="0.3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</row>
    <row r="422" spans="4:32" ht="14.4" customHeight="1" x14ac:dyDescent="0.3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</row>
    <row r="423" spans="4:32" ht="14.4" customHeight="1" x14ac:dyDescent="0.3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</row>
    <row r="424" spans="4:32" ht="14.4" customHeight="1" x14ac:dyDescent="0.3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</row>
    <row r="425" spans="4:32" ht="14.4" customHeight="1" x14ac:dyDescent="0.3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</row>
    <row r="426" spans="4:32" ht="14.4" customHeight="1" x14ac:dyDescent="0.3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</row>
    <row r="427" spans="4:32" ht="14.4" customHeight="1" x14ac:dyDescent="0.3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</row>
    <row r="428" spans="4:32" ht="14.4" customHeight="1" x14ac:dyDescent="0.3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</row>
    <row r="429" spans="4:32" ht="14.4" customHeight="1" x14ac:dyDescent="0.3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</row>
    <row r="430" spans="4:32" ht="14.4" customHeight="1" x14ac:dyDescent="0.3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</row>
    <row r="431" spans="4:32" ht="14.4" customHeight="1" x14ac:dyDescent="0.3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</row>
    <row r="432" spans="4:32" ht="14.4" customHeight="1" x14ac:dyDescent="0.3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</row>
    <row r="433" spans="4:32" ht="14.4" customHeight="1" x14ac:dyDescent="0.3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</row>
    <row r="434" spans="4:32" ht="14.4" customHeight="1" x14ac:dyDescent="0.3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</row>
    <row r="435" spans="4:32" ht="14.4" customHeight="1" x14ac:dyDescent="0.3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</row>
    <row r="436" spans="4:32" ht="14.4" customHeight="1" x14ac:dyDescent="0.3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</row>
    <row r="437" spans="4:32" ht="14.4" customHeight="1" x14ac:dyDescent="0.3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</row>
    <row r="438" spans="4:32" ht="14.4" customHeight="1" x14ac:dyDescent="0.3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</row>
    <row r="439" spans="4:32" ht="14.4" customHeight="1" x14ac:dyDescent="0.3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</row>
    <row r="440" spans="4:32" ht="14.4" customHeight="1" x14ac:dyDescent="0.3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</row>
    <row r="441" spans="4:32" ht="14.4" customHeight="1" x14ac:dyDescent="0.3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</row>
    <row r="442" spans="4:32" ht="14.4" customHeight="1" x14ac:dyDescent="0.3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</row>
    <row r="443" spans="4:32" ht="14.4" customHeight="1" x14ac:dyDescent="0.3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</row>
    <row r="444" spans="4:32" ht="14.4" customHeight="1" x14ac:dyDescent="0.3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</row>
    <row r="445" spans="4:32" ht="14.4" customHeight="1" x14ac:dyDescent="0.3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</row>
    <row r="446" spans="4:32" ht="14.4" customHeight="1" x14ac:dyDescent="0.3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</row>
    <row r="447" spans="4:32" ht="14.4" customHeight="1" x14ac:dyDescent="0.3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</row>
    <row r="448" spans="4:32" ht="14.4" customHeight="1" x14ac:dyDescent="0.3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</row>
    <row r="449" spans="4:32" ht="14.4" customHeight="1" x14ac:dyDescent="0.3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</row>
    <row r="450" spans="4:32" ht="14.4" customHeight="1" x14ac:dyDescent="0.3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</row>
    <row r="451" spans="4:32" ht="14.4" customHeight="1" x14ac:dyDescent="0.3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</row>
    <row r="452" spans="4:32" ht="14.4" customHeight="1" x14ac:dyDescent="0.3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</row>
    <row r="453" spans="4:32" ht="14.4" customHeight="1" x14ac:dyDescent="0.3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</row>
    <row r="454" spans="4:32" ht="14.4" customHeight="1" x14ac:dyDescent="0.3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</row>
    <row r="455" spans="4:32" ht="14.4" customHeight="1" x14ac:dyDescent="0.3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</row>
    <row r="456" spans="4:32" ht="14.4" customHeight="1" x14ac:dyDescent="0.3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</row>
    <row r="457" spans="4:32" ht="14.4" customHeight="1" x14ac:dyDescent="0.3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</row>
    <row r="458" spans="4:32" ht="14.4" customHeight="1" x14ac:dyDescent="0.3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</row>
    <row r="459" spans="4:32" ht="14.4" customHeight="1" x14ac:dyDescent="0.3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</row>
    <row r="460" spans="4:32" ht="14.4" customHeight="1" x14ac:dyDescent="0.3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</row>
    <row r="461" spans="4:32" ht="14.4" customHeight="1" x14ac:dyDescent="0.3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</row>
    <row r="462" spans="4:32" ht="14.4" customHeight="1" x14ac:dyDescent="0.3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</row>
    <row r="463" spans="4:32" ht="14.4" customHeight="1" x14ac:dyDescent="0.3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</row>
    <row r="464" spans="4:32" ht="14.4" customHeight="1" x14ac:dyDescent="0.3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</row>
    <row r="465" spans="4:32" ht="14.4" customHeight="1" x14ac:dyDescent="0.3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</row>
    <row r="466" spans="4:32" ht="14.4" customHeight="1" x14ac:dyDescent="0.3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</row>
    <row r="467" spans="4:32" ht="14.4" customHeight="1" x14ac:dyDescent="0.3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</row>
    <row r="468" spans="4:32" ht="14.4" customHeight="1" x14ac:dyDescent="0.3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</row>
    <row r="469" spans="4:32" ht="14.4" customHeight="1" x14ac:dyDescent="0.3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</row>
    <row r="470" spans="4:32" ht="14.4" customHeight="1" x14ac:dyDescent="0.3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</row>
    <row r="471" spans="4:32" ht="14.4" customHeight="1" x14ac:dyDescent="0.3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</row>
    <row r="472" spans="4:32" ht="14.4" customHeight="1" x14ac:dyDescent="0.3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</row>
    <row r="473" spans="4:32" ht="14.4" customHeight="1" x14ac:dyDescent="0.3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</row>
    <row r="474" spans="4:32" ht="14.4" customHeight="1" x14ac:dyDescent="0.3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</row>
    <row r="475" spans="4:32" ht="14.4" customHeight="1" x14ac:dyDescent="0.3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</row>
    <row r="476" spans="4:32" ht="14.4" customHeight="1" x14ac:dyDescent="0.3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</row>
    <row r="477" spans="4:32" ht="14.4" customHeight="1" x14ac:dyDescent="0.3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</row>
    <row r="478" spans="4:32" ht="14.4" customHeight="1" x14ac:dyDescent="0.3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</row>
    <row r="479" spans="4:32" ht="14.4" customHeight="1" x14ac:dyDescent="0.3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</row>
    <row r="480" spans="4:32" ht="14.4" customHeight="1" x14ac:dyDescent="0.3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</row>
    <row r="481" spans="4:32" ht="14.4" customHeight="1" x14ac:dyDescent="0.3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</row>
    <row r="482" spans="4:32" ht="14.4" customHeight="1" x14ac:dyDescent="0.3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</row>
    <row r="483" spans="4:32" ht="14.4" customHeight="1" x14ac:dyDescent="0.3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</row>
    <row r="484" spans="4:32" ht="14.4" customHeight="1" x14ac:dyDescent="0.3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</row>
    <row r="485" spans="4:32" ht="14.4" customHeight="1" x14ac:dyDescent="0.3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</row>
    <row r="486" spans="4:32" ht="14.4" customHeight="1" x14ac:dyDescent="0.3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</row>
    <row r="487" spans="4:32" ht="14.4" customHeight="1" x14ac:dyDescent="0.3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</row>
    <row r="488" spans="4:32" ht="14.4" customHeight="1" x14ac:dyDescent="0.3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</row>
    <row r="489" spans="4:32" ht="14.4" customHeight="1" x14ac:dyDescent="0.3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</row>
    <row r="490" spans="4:32" ht="14.4" customHeight="1" x14ac:dyDescent="0.3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</row>
    <row r="491" spans="4:32" ht="14.4" customHeight="1" x14ac:dyDescent="0.3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</row>
    <row r="492" spans="4:32" ht="14.4" customHeight="1" x14ac:dyDescent="0.3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</row>
    <row r="493" spans="4:32" ht="14.4" customHeight="1" x14ac:dyDescent="0.3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</row>
    <row r="494" spans="4:32" ht="14.4" customHeight="1" x14ac:dyDescent="0.3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</row>
    <row r="495" spans="4:32" ht="14.4" customHeight="1" x14ac:dyDescent="0.3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</row>
    <row r="496" spans="4:32" ht="14.4" customHeight="1" x14ac:dyDescent="0.3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</row>
    <row r="497" spans="4:32" ht="14.4" customHeight="1" x14ac:dyDescent="0.3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</row>
    <row r="498" spans="4:32" ht="14.4" customHeight="1" x14ac:dyDescent="0.3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</row>
    <row r="499" spans="4:32" ht="14.4" customHeight="1" x14ac:dyDescent="0.3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</row>
    <row r="500" spans="4:32" ht="14.4" customHeight="1" x14ac:dyDescent="0.3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</row>
    <row r="501" spans="4:32" ht="14.4" customHeight="1" x14ac:dyDescent="0.3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</row>
    <row r="502" spans="4:32" ht="14.4" customHeight="1" x14ac:dyDescent="0.3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</row>
    <row r="503" spans="4:32" ht="14.4" customHeight="1" x14ac:dyDescent="0.3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</row>
    <row r="504" spans="4:32" ht="14.4" customHeight="1" x14ac:dyDescent="0.3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</row>
    <row r="505" spans="4:32" ht="14.4" customHeight="1" x14ac:dyDescent="0.3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</row>
    <row r="506" spans="4:32" ht="14.4" customHeight="1" x14ac:dyDescent="0.3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</row>
    <row r="507" spans="4:32" ht="14.4" customHeight="1" x14ac:dyDescent="0.3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</row>
    <row r="508" spans="4:32" ht="14.4" customHeight="1" x14ac:dyDescent="0.3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</row>
    <row r="509" spans="4:32" ht="14.4" customHeight="1" x14ac:dyDescent="0.3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</row>
    <row r="510" spans="4:32" ht="14.4" customHeight="1" x14ac:dyDescent="0.3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</row>
    <row r="511" spans="4:32" ht="14.4" customHeight="1" x14ac:dyDescent="0.3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</row>
    <row r="512" spans="4:32" ht="14.4" customHeight="1" x14ac:dyDescent="0.3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</row>
    <row r="513" spans="4:32" ht="14.4" customHeight="1" x14ac:dyDescent="0.3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</row>
    <row r="514" spans="4:32" ht="14.4" customHeight="1" x14ac:dyDescent="0.3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</row>
    <row r="515" spans="4:32" ht="14.4" customHeight="1" x14ac:dyDescent="0.3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</row>
    <row r="516" spans="4:32" ht="14.4" customHeight="1" x14ac:dyDescent="0.3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</row>
    <row r="517" spans="4:32" ht="14.4" customHeight="1" x14ac:dyDescent="0.3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</row>
    <row r="518" spans="4:32" ht="14.4" customHeight="1" x14ac:dyDescent="0.3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</row>
    <row r="519" spans="4:32" ht="14.4" customHeight="1" x14ac:dyDescent="0.3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</row>
    <row r="520" spans="4:32" ht="14.4" customHeight="1" x14ac:dyDescent="0.3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</row>
    <row r="521" spans="4:32" ht="14.4" customHeight="1" x14ac:dyDescent="0.3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</row>
    <row r="522" spans="4:32" ht="14.4" customHeight="1" x14ac:dyDescent="0.3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</row>
    <row r="523" spans="4:32" ht="14.4" customHeight="1" x14ac:dyDescent="0.3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</row>
    <row r="524" spans="4:32" ht="14.4" customHeight="1" x14ac:dyDescent="0.3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</row>
    <row r="525" spans="4:32" ht="14.4" customHeight="1" x14ac:dyDescent="0.3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</row>
    <row r="526" spans="4:32" ht="14.4" customHeight="1" x14ac:dyDescent="0.3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</row>
    <row r="527" spans="4:32" ht="14.4" customHeight="1" x14ac:dyDescent="0.3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</row>
    <row r="528" spans="4:32" ht="14.4" customHeight="1" x14ac:dyDescent="0.3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</row>
    <row r="529" spans="4:32" ht="14.4" customHeight="1" x14ac:dyDescent="0.3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</row>
    <row r="530" spans="4:32" ht="14.4" customHeight="1" x14ac:dyDescent="0.3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</row>
    <row r="531" spans="4:32" ht="14.4" customHeight="1" x14ac:dyDescent="0.3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</row>
    <row r="532" spans="4:32" ht="14.4" customHeight="1" x14ac:dyDescent="0.3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</row>
    <row r="533" spans="4:32" ht="14.4" customHeight="1" x14ac:dyDescent="0.3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</row>
    <row r="534" spans="4:32" ht="14.4" customHeight="1" x14ac:dyDescent="0.3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</row>
    <row r="535" spans="4:32" ht="14.4" customHeight="1" x14ac:dyDescent="0.3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</row>
    <row r="536" spans="4:32" ht="14.4" customHeight="1" x14ac:dyDescent="0.3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</row>
    <row r="537" spans="4:32" ht="14.4" customHeight="1" x14ac:dyDescent="0.3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</row>
    <row r="538" spans="4:32" ht="14.4" customHeight="1" x14ac:dyDescent="0.3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</row>
    <row r="539" spans="4:32" ht="14.4" customHeight="1" x14ac:dyDescent="0.3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</row>
    <row r="540" spans="4:32" ht="14.4" customHeight="1" x14ac:dyDescent="0.3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</row>
    <row r="541" spans="4:32" ht="14.4" customHeight="1" x14ac:dyDescent="0.3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</row>
    <row r="542" spans="4:32" ht="14.4" customHeight="1" x14ac:dyDescent="0.3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</row>
    <row r="543" spans="4:32" ht="14.4" customHeight="1" x14ac:dyDescent="0.3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</row>
    <row r="544" spans="4:32" ht="14.4" customHeight="1" x14ac:dyDescent="0.3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</row>
    <row r="545" spans="4:32" ht="14.4" customHeight="1" x14ac:dyDescent="0.3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</row>
    <row r="546" spans="4:32" ht="14.4" customHeight="1" x14ac:dyDescent="0.3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</row>
    <row r="547" spans="4:32" ht="14.4" customHeight="1" x14ac:dyDescent="0.3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</row>
    <row r="548" spans="4:32" ht="14.4" customHeight="1" x14ac:dyDescent="0.3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</row>
    <row r="549" spans="4:32" ht="14.4" customHeight="1" x14ac:dyDescent="0.3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</row>
    <row r="550" spans="4:32" ht="14.4" customHeight="1" x14ac:dyDescent="0.3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</row>
    <row r="551" spans="4:32" ht="14.4" customHeight="1" x14ac:dyDescent="0.3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</row>
    <row r="552" spans="4:32" ht="14.4" customHeight="1" x14ac:dyDescent="0.3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</row>
    <row r="553" spans="4:32" ht="14.4" customHeight="1" x14ac:dyDescent="0.3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</row>
    <row r="554" spans="4:32" ht="14.4" customHeight="1" x14ac:dyDescent="0.3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</row>
    <row r="555" spans="4:32" ht="14.4" customHeight="1" x14ac:dyDescent="0.3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</row>
    <row r="556" spans="4:32" ht="14.4" customHeight="1" x14ac:dyDescent="0.3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</row>
    <row r="557" spans="4:32" ht="14.4" customHeight="1" x14ac:dyDescent="0.3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</row>
    <row r="558" spans="4:32" ht="14.4" customHeight="1" x14ac:dyDescent="0.3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</row>
    <row r="559" spans="4:32" ht="14.4" customHeight="1" x14ac:dyDescent="0.3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</row>
    <row r="560" spans="4:32" ht="14.4" customHeight="1" x14ac:dyDescent="0.3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</row>
    <row r="561" spans="4:32" ht="14.4" customHeight="1" x14ac:dyDescent="0.3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</row>
    <row r="562" spans="4:32" ht="14.4" customHeight="1" x14ac:dyDescent="0.3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</row>
    <row r="563" spans="4:32" ht="14.4" customHeight="1" x14ac:dyDescent="0.3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</row>
    <row r="564" spans="4:32" ht="14.4" customHeight="1" x14ac:dyDescent="0.3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</row>
    <row r="565" spans="4:32" ht="14.4" customHeight="1" x14ac:dyDescent="0.3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</row>
    <row r="566" spans="4:32" ht="14.4" customHeight="1" x14ac:dyDescent="0.3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</row>
    <row r="567" spans="4:32" ht="14.4" customHeight="1" x14ac:dyDescent="0.3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</row>
    <row r="568" spans="4:32" ht="14.4" customHeight="1" x14ac:dyDescent="0.3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</row>
    <row r="569" spans="4:32" ht="14.4" customHeight="1" x14ac:dyDescent="0.3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</row>
    <row r="570" spans="4:32" ht="14.4" customHeight="1" x14ac:dyDescent="0.3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</row>
    <row r="571" spans="4:32" ht="14.4" customHeight="1" x14ac:dyDescent="0.3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</row>
    <row r="572" spans="4:32" ht="14.4" customHeight="1" x14ac:dyDescent="0.3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</row>
    <row r="573" spans="4:32" ht="14.4" customHeight="1" x14ac:dyDescent="0.3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</row>
    <row r="574" spans="4:32" ht="14.4" customHeight="1" x14ac:dyDescent="0.3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</row>
    <row r="575" spans="4:32" ht="14.4" customHeight="1" x14ac:dyDescent="0.3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</row>
    <row r="576" spans="4:32" ht="14.4" customHeight="1" x14ac:dyDescent="0.3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</row>
    <row r="577" spans="4:32" ht="14.4" customHeight="1" x14ac:dyDescent="0.3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</row>
    <row r="578" spans="4:32" ht="14.4" customHeight="1" x14ac:dyDescent="0.3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</row>
    <row r="579" spans="4:32" ht="14.4" customHeight="1" x14ac:dyDescent="0.3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</row>
    <row r="580" spans="4:32" ht="14.4" customHeight="1" x14ac:dyDescent="0.3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</row>
    <row r="581" spans="4:32" ht="14.4" customHeight="1" x14ac:dyDescent="0.3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</row>
    <row r="582" spans="4:32" ht="14.4" customHeight="1" x14ac:dyDescent="0.3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</row>
    <row r="583" spans="4:32" ht="14.4" customHeight="1" x14ac:dyDescent="0.3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</row>
    <row r="584" spans="4:32" ht="14.4" customHeight="1" x14ac:dyDescent="0.3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</row>
    <row r="585" spans="4:32" ht="14.4" customHeight="1" x14ac:dyDescent="0.3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</row>
    <row r="586" spans="4:32" ht="14.4" customHeight="1" x14ac:dyDescent="0.3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</row>
    <row r="587" spans="4:32" ht="14.4" customHeight="1" x14ac:dyDescent="0.3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</row>
    <row r="588" spans="4:32" ht="14.4" customHeight="1" x14ac:dyDescent="0.3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</row>
    <row r="589" spans="4:32" ht="14.4" customHeight="1" x14ac:dyDescent="0.3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</row>
    <row r="590" spans="4:32" ht="14.4" customHeight="1" x14ac:dyDescent="0.3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</row>
    <row r="591" spans="4:32" ht="14.4" customHeight="1" x14ac:dyDescent="0.3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</row>
    <row r="592" spans="4:32" ht="14.4" customHeight="1" x14ac:dyDescent="0.3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</row>
    <row r="593" spans="4:32" ht="14.4" customHeight="1" x14ac:dyDescent="0.3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</row>
    <row r="594" spans="4:32" ht="14.4" customHeight="1" x14ac:dyDescent="0.3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</row>
    <row r="595" spans="4:32" ht="14.4" customHeight="1" x14ac:dyDescent="0.3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</row>
    <row r="596" spans="4:32" ht="14.4" customHeight="1" x14ac:dyDescent="0.3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</row>
    <row r="597" spans="4:32" ht="14.4" customHeight="1" x14ac:dyDescent="0.3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</row>
    <row r="598" spans="4:32" ht="14.4" customHeight="1" x14ac:dyDescent="0.3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</row>
    <row r="599" spans="4:32" ht="14.4" customHeight="1" x14ac:dyDescent="0.3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</row>
    <row r="600" spans="4:32" ht="14.4" customHeight="1" x14ac:dyDescent="0.3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</row>
    <row r="601" spans="4:32" ht="14.4" customHeight="1" x14ac:dyDescent="0.3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</row>
    <row r="602" spans="4:32" ht="14.4" customHeight="1" x14ac:dyDescent="0.3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</row>
    <row r="603" spans="4:32" ht="14.4" customHeight="1" x14ac:dyDescent="0.3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</row>
    <row r="604" spans="4:32" ht="14.4" customHeight="1" x14ac:dyDescent="0.3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</row>
    <row r="605" spans="4:32" ht="14.4" customHeight="1" x14ac:dyDescent="0.3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</row>
    <row r="606" spans="4:32" ht="14.4" customHeight="1" x14ac:dyDescent="0.3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</row>
    <row r="607" spans="4:32" ht="14.4" customHeight="1" x14ac:dyDescent="0.3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</row>
    <row r="608" spans="4:32" ht="14.4" customHeight="1" x14ac:dyDescent="0.3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</row>
    <row r="609" spans="4:32" ht="14.4" customHeight="1" x14ac:dyDescent="0.3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</row>
    <row r="610" spans="4:32" ht="14.4" customHeight="1" x14ac:dyDescent="0.3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</row>
    <row r="611" spans="4:32" ht="14.4" customHeight="1" x14ac:dyDescent="0.3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</row>
    <row r="612" spans="4:32" ht="14.4" customHeight="1" x14ac:dyDescent="0.3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</row>
    <row r="613" spans="4:32" ht="14.4" customHeight="1" x14ac:dyDescent="0.3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</row>
    <row r="614" spans="4:32" ht="14.4" customHeight="1" x14ac:dyDescent="0.3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</row>
    <row r="615" spans="4:32" ht="14.4" customHeight="1" x14ac:dyDescent="0.3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</row>
    <row r="616" spans="4:32" ht="14.4" customHeight="1" x14ac:dyDescent="0.3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</row>
    <row r="617" spans="4:32" ht="14.4" customHeight="1" x14ac:dyDescent="0.3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</row>
    <row r="618" spans="4:32" ht="14.4" customHeight="1" x14ac:dyDescent="0.3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</row>
    <row r="619" spans="4:32" ht="14.4" customHeight="1" x14ac:dyDescent="0.3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</row>
    <row r="620" spans="4:32" ht="14.4" customHeight="1" x14ac:dyDescent="0.3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</row>
    <row r="621" spans="4:32" ht="14.4" customHeight="1" x14ac:dyDescent="0.3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</row>
    <row r="622" spans="4:32" ht="14.4" customHeight="1" x14ac:dyDescent="0.3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</row>
    <row r="623" spans="4:32" ht="14.4" customHeight="1" x14ac:dyDescent="0.3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</row>
    <row r="624" spans="4:32" ht="14.4" customHeight="1" x14ac:dyDescent="0.3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</row>
    <row r="625" spans="4:32" ht="14.4" customHeight="1" x14ac:dyDescent="0.3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</row>
    <row r="626" spans="4:32" ht="14.4" customHeight="1" x14ac:dyDescent="0.3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</row>
    <row r="627" spans="4:32" ht="14.4" customHeight="1" x14ac:dyDescent="0.3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</row>
    <row r="628" spans="4:32" ht="14.4" customHeight="1" x14ac:dyDescent="0.3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</row>
    <row r="629" spans="4:32" ht="14.4" customHeight="1" x14ac:dyDescent="0.3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</row>
    <row r="630" spans="4:32" ht="14.4" customHeight="1" x14ac:dyDescent="0.3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</row>
    <row r="631" spans="4:32" ht="14.4" customHeight="1" x14ac:dyDescent="0.3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</row>
    <row r="632" spans="4:32" ht="14.4" customHeight="1" x14ac:dyDescent="0.3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</row>
    <row r="633" spans="4:32" ht="14.4" customHeight="1" x14ac:dyDescent="0.3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</row>
    <row r="634" spans="4:32" ht="14.4" customHeight="1" x14ac:dyDescent="0.3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</row>
    <row r="635" spans="4:32" ht="14.4" customHeight="1" x14ac:dyDescent="0.3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</row>
    <row r="636" spans="4:32" ht="14.4" customHeight="1" x14ac:dyDescent="0.3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</row>
    <row r="637" spans="4:32" ht="14.4" customHeight="1" x14ac:dyDescent="0.3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</row>
    <row r="638" spans="4:32" ht="14.4" customHeight="1" x14ac:dyDescent="0.3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</row>
    <row r="639" spans="4:32" ht="14.4" customHeight="1" x14ac:dyDescent="0.3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</row>
    <row r="640" spans="4:32" ht="14.4" customHeight="1" x14ac:dyDescent="0.3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</row>
    <row r="641" spans="4:32" ht="14.4" customHeight="1" x14ac:dyDescent="0.3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</row>
    <row r="642" spans="4:32" ht="14.4" customHeight="1" x14ac:dyDescent="0.3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</row>
    <row r="643" spans="4:32" ht="14.4" customHeight="1" x14ac:dyDescent="0.3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</row>
    <row r="644" spans="4:32" ht="14.4" customHeight="1" x14ac:dyDescent="0.3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</row>
    <row r="645" spans="4:32" ht="14.4" customHeight="1" x14ac:dyDescent="0.3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</row>
    <row r="646" spans="4:32" ht="14.4" customHeight="1" x14ac:dyDescent="0.3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</row>
    <row r="647" spans="4:32" ht="14.4" customHeight="1" x14ac:dyDescent="0.3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</row>
    <row r="648" spans="4:32" ht="14.4" customHeight="1" x14ac:dyDescent="0.3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</row>
    <row r="649" spans="4:32" ht="14.4" customHeight="1" x14ac:dyDescent="0.3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</row>
    <row r="650" spans="4:32" ht="14.4" customHeight="1" x14ac:dyDescent="0.3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</row>
    <row r="651" spans="4:32" ht="14.4" customHeight="1" x14ac:dyDescent="0.3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</row>
    <row r="652" spans="4:32" ht="14.4" customHeight="1" x14ac:dyDescent="0.3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</row>
    <row r="653" spans="4:32" ht="14.4" customHeight="1" x14ac:dyDescent="0.3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</row>
    <row r="654" spans="4:32" ht="14.4" customHeight="1" x14ac:dyDescent="0.3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</row>
    <row r="655" spans="4:32" ht="14.4" customHeight="1" x14ac:dyDescent="0.3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</row>
    <row r="656" spans="4:32" ht="14.4" customHeight="1" x14ac:dyDescent="0.3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</row>
    <row r="657" spans="4:32" ht="14.4" customHeight="1" x14ac:dyDescent="0.3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</row>
    <row r="658" spans="4:32" ht="14.4" customHeight="1" x14ac:dyDescent="0.3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</row>
    <row r="659" spans="4:32" ht="14.4" customHeight="1" x14ac:dyDescent="0.3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</row>
    <row r="660" spans="4:32" ht="14.4" customHeight="1" x14ac:dyDescent="0.3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</row>
    <row r="661" spans="4:32" ht="14.4" customHeight="1" x14ac:dyDescent="0.3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</row>
    <row r="662" spans="4:32" ht="14.4" customHeight="1" x14ac:dyDescent="0.3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</row>
    <row r="663" spans="4:32" ht="14.4" customHeight="1" x14ac:dyDescent="0.3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</row>
    <row r="664" spans="4:32" ht="14.4" customHeight="1" x14ac:dyDescent="0.3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</row>
    <row r="665" spans="4:32" ht="14.4" customHeight="1" x14ac:dyDescent="0.3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</row>
    <row r="666" spans="4:32" ht="14.4" customHeight="1" x14ac:dyDescent="0.3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</row>
    <row r="667" spans="4:32" ht="14.4" customHeight="1" x14ac:dyDescent="0.3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</row>
    <row r="668" spans="4:32" ht="14.4" customHeight="1" x14ac:dyDescent="0.3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</row>
    <row r="669" spans="4:32" ht="14.4" customHeight="1" x14ac:dyDescent="0.3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</row>
    <row r="670" spans="4:32" ht="14.4" customHeight="1" x14ac:dyDescent="0.3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</row>
    <row r="671" spans="4:32" ht="14.4" customHeight="1" x14ac:dyDescent="0.3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</row>
    <row r="672" spans="4:32" ht="14.4" customHeight="1" x14ac:dyDescent="0.3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</row>
    <row r="673" spans="4:32" ht="14.4" customHeight="1" x14ac:dyDescent="0.3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</row>
    <row r="674" spans="4:32" ht="14.4" customHeight="1" x14ac:dyDescent="0.3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</row>
    <row r="675" spans="4:32" ht="14.4" customHeight="1" x14ac:dyDescent="0.3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</row>
    <row r="676" spans="4:32" ht="14.4" customHeight="1" x14ac:dyDescent="0.3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</row>
    <row r="677" spans="4:32" ht="14.4" customHeight="1" x14ac:dyDescent="0.3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</row>
    <row r="678" spans="4:32" ht="14.4" customHeight="1" x14ac:dyDescent="0.3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</row>
    <row r="679" spans="4:32" ht="14.4" customHeight="1" x14ac:dyDescent="0.3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</row>
    <row r="680" spans="4:32" ht="14.4" customHeight="1" x14ac:dyDescent="0.3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</row>
    <row r="681" spans="4:32" ht="14.4" customHeight="1" x14ac:dyDescent="0.3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</row>
    <row r="682" spans="4:32" ht="14.4" customHeight="1" x14ac:dyDescent="0.3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</row>
    <row r="683" spans="4:32" ht="14.4" customHeight="1" x14ac:dyDescent="0.3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</row>
    <row r="684" spans="4:32" ht="14.4" customHeight="1" x14ac:dyDescent="0.3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</row>
    <row r="685" spans="4:32" ht="14.4" customHeight="1" x14ac:dyDescent="0.3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</row>
    <row r="686" spans="4:32" ht="14.4" customHeight="1" x14ac:dyDescent="0.3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</row>
    <row r="687" spans="4:32" ht="14.4" customHeight="1" x14ac:dyDescent="0.3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</row>
    <row r="688" spans="4:32" ht="14.4" customHeight="1" x14ac:dyDescent="0.3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</row>
    <row r="689" spans="4:32" ht="14.4" customHeight="1" x14ac:dyDescent="0.3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</row>
    <row r="690" spans="4:32" ht="14.4" customHeight="1" x14ac:dyDescent="0.3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</row>
    <row r="691" spans="4:32" ht="14.4" customHeight="1" x14ac:dyDescent="0.3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</row>
    <row r="692" spans="4:32" ht="14.4" customHeight="1" x14ac:dyDescent="0.3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</row>
    <row r="693" spans="4:32" ht="14.4" customHeight="1" x14ac:dyDescent="0.3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</row>
    <row r="694" spans="4:32" ht="14.4" customHeight="1" x14ac:dyDescent="0.3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</row>
    <row r="695" spans="4:32" ht="14.4" customHeight="1" x14ac:dyDescent="0.3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</row>
    <row r="696" spans="4:32" ht="14.4" customHeight="1" x14ac:dyDescent="0.3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</row>
    <row r="697" spans="4:32" ht="14.4" customHeight="1" x14ac:dyDescent="0.3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</row>
    <row r="698" spans="4:32" ht="14.4" customHeight="1" x14ac:dyDescent="0.3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</row>
    <row r="699" spans="4:32" ht="14.4" customHeight="1" x14ac:dyDescent="0.3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</row>
    <row r="700" spans="4:32" ht="14.4" customHeight="1" x14ac:dyDescent="0.3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</row>
    <row r="701" spans="4:32" ht="14.4" customHeight="1" x14ac:dyDescent="0.3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</row>
    <row r="702" spans="4:32" ht="14.4" customHeight="1" x14ac:dyDescent="0.3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</row>
    <row r="703" spans="4:32" ht="14.4" customHeight="1" x14ac:dyDescent="0.3"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</row>
    <row r="704" spans="4:32" ht="14.4" customHeight="1" x14ac:dyDescent="0.3"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</row>
    <row r="705" spans="4:32" ht="14.4" customHeight="1" x14ac:dyDescent="0.3"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</row>
    <row r="706" spans="4:32" ht="14.4" customHeight="1" x14ac:dyDescent="0.3"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</row>
    <row r="707" spans="4:32" ht="14.4" customHeight="1" x14ac:dyDescent="0.3"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</row>
    <row r="708" spans="4:32" ht="14.4" customHeight="1" x14ac:dyDescent="0.3"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</row>
    <row r="709" spans="4:32" ht="14.4" customHeight="1" x14ac:dyDescent="0.3"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</row>
    <row r="710" spans="4:32" ht="14.4" customHeight="1" x14ac:dyDescent="0.3"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</row>
    <row r="711" spans="4:32" ht="14.4" customHeight="1" x14ac:dyDescent="0.3"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</row>
    <row r="712" spans="4:32" ht="14.4" customHeight="1" x14ac:dyDescent="0.3"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</row>
    <row r="713" spans="4:32" ht="14.4" customHeight="1" x14ac:dyDescent="0.3"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</row>
    <row r="714" spans="4:32" ht="14.4" customHeight="1" x14ac:dyDescent="0.3"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</row>
    <row r="715" spans="4:32" ht="14.4" customHeight="1" x14ac:dyDescent="0.3"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</row>
    <row r="716" spans="4:32" ht="14.4" customHeight="1" x14ac:dyDescent="0.3"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</row>
    <row r="717" spans="4:32" ht="14.4" customHeight="1" x14ac:dyDescent="0.3"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</row>
    <row r="718" spans="4:32" ht="14.4" customHeight="1" x14ac:dyDescent="0.3"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</row>
    <row r="719" spans="4:32" ht="14.4" customHeight="1" x14ac:dyDescent="0.3"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</row>
    <row r="720" spans="4:32" ht="14.4" customHeight="1" x14ac:dyDescent="0.3"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</row>
    <row r="721" spans="4:32" ht="14.4" customHeight="1" x14ac:dyDescent="0.3"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</row>
    <row r="722" spans="4:32" ht="14.4" customHeight="1" x14ac:dyDescent="0.3"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</row>
    <row r="723" spans="4:32" ht="14.4" customHeight="1" x14ac:dyDescent="0.3"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</row>
    <row r="724" spans="4:32" ht="14.4" customHeight="1" x14ac:dyDescent="0.3"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</row>
    <row r="725" spans="4:32" ht="14.4" customHeight="1" x14ac:dyDescent="0.3"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</row>
    <row r="726" spans="4:32" ht="14.4" customHeight="1" x14ac:dyDescent="0.3"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</row>
    <row r="727" spans="4:32" ht="14.4" customHeight="1" x14ac:dyDescent="0.3"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</row>
    <row r="728" spans="4:32" ht="14.4" customHeight="1" x14ac:dyDescent="0.3"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</row>
    <row r="729" spans="4:32" ht="14.4" customHeight="1" x14ac:dyDescent="0.3"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</row>
    <row r="730" spans="4:32" ht="14.4" customHeight="1" x14ac:dyDescent="0.3"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</row>
    <row r="731" spans="4:32" ht="14.4" customHeight="1" x14ac:dyDescent="0.3"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</row>
    <row r="732" spans="4:32" ht="14.4" customHeight="1" x14ac:dyDescent="0.3"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</row>
    <row r="733" spans="4:32" ht="14.4" customHeight="1" x14ac:dyDescent="0.3"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</row>
    <row r="734" spans="4:32" ht="14.4" customHeight="1" x14ac:dyDescent="0.3"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</row>
    <row r="735" spans="4:32" ht="14.4" customHeight="1" x14ac:dyDescent="0.3"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</row>
    <row r="736" spans="4:32" ht="14.4" customHeight="1" x14ac:dyDescent="0.3"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</row>
    <row r="737" spans="4:32" ht="14.4" customHeight="1" x14ac:dyDescent="0.3"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</row>
    <row r="738" spans="4:32" ht="14.4" customHeight="1" x14ac:dyDescent="0.3"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</row>
    <row r="739" spans="4:32" ht="14.4" customHeight="1" x14ac:dyDescent="0.3"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</row>
    <row r="740" spans="4:32" ht="14.4" customHeight="1" x14ac:dyDescent="0.3"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</row>
    <row r="741" spans="4:32" ht="14.4" customHeight="1" x14ac:dyDescent="0.3"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</row>
    <row r="742" spans="4:32" ht="14.4" customHeight="1" x14ac:dyDescent="0.3"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</row>
    <row r="743" spans="4:32" ht="14.4" customHeight="1" x14ac:dyDescent="0.3"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</row>
    <row r="744" spans="4:32" ht="14.4" customHeight="1" x14ac:dyDescent="0.3"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</row>
    <row r="745" spans="4:32" ht="14.4" customHeight="1" x14ac:dyDescent="0.3"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</row>
    <row r="746" spans="4:32" ht="14.4" customHeight="1" x14ac:dyDescent="0.3"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</row>
    <row r="747" spans="4:32" ht="14.4" customHeight="1" x14ac:dyDescent="0.3"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</row>
    <row r="748" spans="4:32" ht="14.4" customHeight="1" x14ac:dyDescent="0.3"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</row>
    <row r="749" spans="4:32" ht="14.4" customHeight="1" x14ac:dyDescent="0.3"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</row>
    <row r="750" spans="4:32" ht="14.4" customHeight="1" x14ac:dyDescent="0.3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</row>
    <row r="751" spans="4:32" ht="14.4" customHeight="1" x14ac:dyDescent="0.3"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</row>
    <row r="752" spans="4:32" ht="14.4" customHeight="1" x14ac:dyDescent="0.3"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</row>
    <row r="753" spans="4:32" ht="14.4" customHeight="1" x14ac:dyDescent="0.3"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</row>
    <row r="754" spans="4:32" ht="14.4" customHeight="1" x14ac:dyDescent="0.3"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</row>
    <row r="755" spans="4:32" ht="14.4" customHeight="1" x14ac:dyDescent="0.3"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</row>
    <row r="756" spans="4:32" ht="14.4" customHeight="1" x14ac:dyDescent="0.3"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</row>
    <row r="757" spans="4:32" ht="14.4" customHeight="1" x14ac:dyDescent="0.3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</row>
    <row r="758" spans="4:32" ht="14.4" customHeight="1" x14ac:dyDescent="0.3"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</row>
    <row r="759" spans="4:32" ht="14.4" customHeight="1" x14ac:dyDescent="0.3"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</row>
    <row r="760" spans="4:32" ht="14.4" customHeight="1" x14ac:dyDescent="0.3"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</row>
    <row r="761" spans="4:32" ht="14.4" customHeight="1" x14ac:dyDescent="0.3"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</row>
    <row r="762" spans="4:32" ht="14.4" customHeight="1" x14ac:dyDescent="0.3"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</row>
    <row r="763" spans="4:32" ht="14.4" customHeight="1" x14ac:dyDescent="0.3"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</row>
    <row r="764" spans="4:32" ht="14.4" customHeight="1" x14ac:dyDescent="0.3"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</row>
    <row r="765" spans="4:32" ht="14.4" customHeight="1" x14ac:dyDescent="0.3"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</row>
    <row r="766" spans="4:32" ht="14.4" customHeight="1" x14ac:dyDescent="0.3"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</row>
    <row r="767" spans="4:32" ht="14.4" customHeight="1" x14ac:dyDescent="0.3"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</row>
    <row r="768" spans="4:32" ht="14.4" customHeight="1" x14ac:dyDescent="0.3"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</row>
    <row r="769" spans="4:32" ht="14.4" customHeight="1" x14ac:dyDescent="0.3"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</row>
    <row r="770" spans="4:32" ht="14.4" customHeight="1" x14ac:dyDescent="0.3"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</row>
    <row r="771" spans="4:32" ht="14.4" customHeight="1" x14ac:dyDescent="0.3"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</row>
    <row r="772" spans="4:32" ht="14.4" customHeight="1" x14ac:dyDescent="0.3"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</row>
    <row r="773" spans="4:32" ht="14.4" customHeight="1" x14ac:dyDescent="0.3"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</row>
    <row r="774" spans="4:32" ht="14.4" customHeight="1" x14ac:dyDescent="0.3"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</row>
    <row r="775" spans="4:32" ht="14.4" customHeight="1" x14ac:dyDescent="0.3"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</row>
    <row r="776" spans="4:32" ht="14.4" customHeight="1" x14ac:dyDescent="0.3"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</row>
    <row r="777" spans="4:32" ht="14.4" customHeight="1" x14ac:dyDescent="0.3"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</row>
    <row r="778" spans="4:32" ht="14.4" customHeight="1" x14ac:dyDescent="0.3"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</row>
    <row r="779" spans="4:32" ht="14.4" customHeight="1" x14ac:dyDescent="0.3"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</row>
    <row r="780" spans="4:32" ht="14.4" customHeight="1" x14ac:dyDescent="0.3"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</row>
    <row r="781" spans="4:32" ht="14.4" customHeight="1" x14ac:dyDescent="0.3"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</row>
    <row r="782" spans="4:32" ht="14.4" customHeight="1" x14ac:dyDescent="0.3"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</row>
    <row r="783" spans="4:32" ht="14.4" customHeight="1" x14ac:dyDescent="0.3"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</row>
    <row r="784" spans="4:32" ht="14.4" customHeight="1" x14ac:dyDescent="0.3"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</row>
    <row r="785" spans="4:32" ht="14.4" customHeight="1" x14ac:dyDescent="0.3"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</row>
    <row r="786" spans="4:32" ht="14.4" customHeight="1" x14ac:dyDescent="0.3"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</row>
    <row r="787" spans="4:32" ht="14.4" customHeight="1" x14ac:dyDescent="0.3"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</row>
    <row r="788" spans="4:32" ht="14.4" customHeight="1" x14ac:dyDescent="0.3"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</row>
    <row r="789" spans="4:32" ht="14.4" customHeight="1" x14ac:dyDescent="0.3"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</row>
    <row r="790" spans="4:32" ht="14.4" customHeight="1" x14ac:dyDescent="0.3"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</row>
    <row r="791" spans="4:32" ht="14.4" customHeight="1" x14ac:dyDescent="0.3"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</row>
    <row r="792" spans="4:32" ht="14.4" customHeight="1" x14ac:dyDescent="0.3"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</row>
    <row r="793" spans="4:32" ht="14.4" customHeight="1" x14ac:dyDescent="0.3"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</row>
    <row r="794" spans="4:32" ht="14.4" customHeight="1" x14ac:dyDescent="0.3"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</row>
    <row r="795" spans="4:32" ht="14.4" customHeight="1" x14ac:dyDescent="0.3"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</row>
    <row r="796" spans="4:32" ht="14.4" customHeight="1" x14ac:dyDescent="0.3"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</row>
    <row r="797" spans="4:32" ht="14.4" customHeight="1" x14ac:dyDescent="0.3"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</row>
    <row r="798" spans="4:32" ht="14.4" customHeight="1" x14ac:dyDescent="0.3"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</row>
    <row r="799" spans="4:32" ht="14.4" customHeight="1" x14ac:dyDescent="0.3"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</row>
    <row r="800" spans="4:32" ht="14.4" customHeight="1" x14ac:dyDescent="0.3"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</row>
    <row r="801" spans="4:32" ht="14.4" customHeight="1" x14ac:dyDescent="0.3"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</row>
    <row r="802" spans="4:32" ht="14.4" customHeight="1" x14ac:dyDescent="0.3"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</row>
    <row r="803" spans="4:32" ht="14.4" customHeight="1" x14ac:dyDescent="0.3"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</row>
    <row r="804" spans="4:32" ht="14.4" customHeight="1" x14ac:dyDescent="0.3"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</row>
    <row r="805" spans="4:32" ht="14.4" customHeight="1" x14ac:dyDescent="0.3"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</row>
    <row r="806" spans="4:32" ht="14.4" customHeight="1" x14ac:dyDescent="0.3"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</row>
    <row r="807" spans="4:32" ht="14.4" customHeight="1" x14ac:dyDescent="0.3"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</row>
    <row r="808" spans="4:32" ht="14.4" customHeight="1" x14ac:dyDescent="0.3"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</row>
    <row r="809" spans="4:32" ht="14.4" customHeight="1" x14ac:dyDescent="0.3"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</row>
    <row r="810" spans="4:32" ht="14.4" customHeight="1" x14ac:dyDescent="0.3"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</row>
    <row r="811" spans="4:32" ht="14.4" customHeight="1" x14ac:dyDescent="0.3"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</row>
    <row r="812" spans="4:32" ht="14.4" customHeight="1" x14ac:dyDescent="0.3"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</row>
    <row r="813" spans="4:32" ht="14.4" customHeight="1" x14ac:dyDescent="0.3"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</row>
    <row r="814" spans="4:32" ht="14.4" customHeight="1" x14ac:dyDescent="0.3"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</row>
    <row r="815" spans="4:32" ht="14.4" customHeight="1" x14ac:dyDescent="0.3"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</row>
    <row r="816" spans="4:32" ht="14.4" customHeight="1" x14ac:dyDescent="0.3"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</row>
    <row r="817" spans="4:32" ht="14.4" customHeight="1" x14ac:dyDescent="0.3"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</row>
    <row r="818" spans="4:32" ht="14.4" customHeight="1" x14ac:dyDescent="0.3"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</row>
    <row r="819" spans="4:32" ht="14.4" customHeight="1" x14ac:dyDescent="0.3"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</row>
    <row r="820" spans="4:32" ht="14.4" customHeight="1" x14ac:dyDescent="0.3"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</row>
    <row r="821" spans="4:32" ht="14.4" customHeight="1" x14ac:dyDescent="0.3"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</row>
    <row r="822" spans="4:32" ht="14.4" customHeight="1" x14ac:dyDescent="0.3"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</row>
    <row r="823" spans="4:32" ht="14.4" customHeight="1" x14ac:dyDescent="0.3"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</row>
    <row r="824" spans="4:32" ht="14.4" customHeight="1" x14ac:dyDescent="0.3"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</row>
    <row r="825" spans="4:32" ht="14.4" customHeight="1" x14ac:dyDescent="0.3"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</row>
    <row r="826" spans="4:32" ht="14.4" customHeight="1" x14ac:dyDescent="0.3"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</row>
    <row r="827" spans="4:32" ht="14.4" customHeight="1" x14ac:dyDescent="0.3"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</row>
    <row r="828" spans="4:32" ht="14.4" customHeight="1" x14ac:dyDescent="0.3"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</row>
    <row r="829" spans="4:32" ht="14.4" customHeight="1" x14ac:dyDescent="0.3"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</row>
    <row r="830" spans="4:32" ht="14.4" customHeight="1" x14ac:dyDescent="0.3"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</row>
    <row r="831" spans="4:32" ht="14.4" customHeight="1" x14ac:dyDescent="0.3"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</row>
    <row r="832" spans="4:32" ht="14.4" customHeight="1" x14ac:dyDescent="0.3"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</row>
    <row r="833" spans="4:32" ht="14.4" customHeight="1" x14ac:dyDescent="0.3"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</row>
    <row r="834" spans="4:32" ht="14.4" customHeight="1" x14ac:dyDescent="0.3"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</row>
    <row r="835" spans="4:32" ht="14.4" customHeight="1" x14ac:dyDescent="0.3"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</row>
    <row r="836" spans="4:32" ht="14.4" customHeight="1" x14ac:dyDescent="0.3"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</row>
    <row r="837" spans="4:32" ht="14.4" customHeight="1" x14ac:dyDescent="0.3"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</row>
    <row r="838" spans="4:32" ht="14.4" customHeight="1" x14ac:dyDescent="0.3"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</row>
    <row r="839" spans="4:32" ht="14.4" customHeight="1" x14ac:dyDescent="0.3"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</row>
    <row r="840" spans="4:32" ht="14.4" customHeight="1" x14ac:dyDescent="0.3"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</row>
    <row r="841" spans="4:32" ht="14.4" customHeight="1" x14ac:dyDescent="0.3"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</row>
    <row r="842" spans="4:32" ht="14.4" customHeight="1" x14ac:dyDescent="0.3"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</row>
    <row r="843" spans="4:32" ht="14.4" customHeight="1" x14ac:dyDescent="0.3"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</row>
    <row r="844" spans="4:32" ht="14.4" customHeight="1" x14ac:dyDescent="0.3"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</row>
    <row r="845" spans="4:32" ht="14.4" customHeight="1" x14ac:dyDescent="0.3"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</row>
    <row r="846" spans="4:32" ht="14.4" customHeight="1" x14ac:dyDescent="0.3"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</row>
    <row r="847" spans="4:32" ht="14.4" customHeight="1" x14ac:dyDescent="0.3"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</row>
    <row r="848" spans="4:32" ht="14.4" customHeight="1" x14ac:dyDescent="0.3"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</row>
    <row r="849" spans="4:32" ht="14.4" customHeight="1" x14ac:dyDescent="0.3"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</row>
    <row r="850" spans="4:32" ht="14.4" customHeight="1" x14ac:dyDescent="0.3"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</row>
    <row r="851" spans="4:32" ht="14.4" customHeight="1" x14ac:dyDescent="0.3"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</row>
    <row r="852" spans="4:32" ht="14.4" customHeight="1" x14ac:dyDescent="0.3"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</row>
    <row r="853" spans="4:32" ht="14.4" customHeight="1" x14ac:dyDescent="0.3"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</row>
    <row r="854" spans="4:32" ht="14.4" customHeight="1" x14ac:dyDescent="0.3"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</row>
    <row r="855" spans="4:32" ht="14.4" customHeight="1" x14ac:dyDescent="0.3"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</row>
    <row r="856" spans="4:32" ht="14.4" customHeight="1" x14ac:dyDescent="0.3"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</row>
    <row r="857" spans="4:32" ht="14.4" customHeight="1" x14ac:dyDescent="0.3"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</row>
    <row r="858" spans="4:32" ht="14.4" customHeight="1" x14ac:dyDescent="0.3"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</row>
    <row r="859" spans="4:32" ht="14.4" customHeight="1" x14ac:dyDescent="0.3"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</row>
    <row r="860" spans="4:32" ht="14.4" customHeight="1" x14ac:dyDescent="0.3"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</row>
    <row r="861" spans="4:32" ht="14.4" customHeight="1" x14ac:dyDescent="0.3"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</row>
    <row r="862" spans="4:32" ht="14.4" customHeight="1" x14ac:dyDescent="0.3"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</row>
    <row r="863" spans="4:32" ht="14.4" customHeight="1" x14ac:dyDescent="0.3"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</row>
    <row r="864" spans="4:32" ht="14.4" customHeight="1" x14ac:dyDescent="0.3"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</row>
    <row r="865" spans="4:32" ht="14.4" customHeight="1" x14ac:dyDescent="0.3"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</row>
    <row r="866" spans="4:32" ht="14.4" customHeight="1" x14ac:dyDescent="0.3"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</row>
    <row r="867" spans="4:32" ht="14.4" customHeight="1" x14ac:dyDescent="0.3"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</row>
    <row r="868" spans="4:32" ht="14.4" customHeight="1" x14ac:dyDescent="0.3"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</row>
    <row r="869" spans="4:32" ht="14.4" customHeight="1" x14ac:dyDescent="0.3"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</row>
    <row r="870" spans="4:32" ht="14.4" customHeight="1" x14ac:dyDescent="0.3"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</row>
    <row r="871" spans="4:32" ht="14.4" customHeight="1" x14ac:dyDescent="0.3"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</row>
    <row r="872" spans="4:32" ht="14.4" customHeight="1" x14ac:dyDescent="0.3"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</row>
    <row r="873" spans="4:32" ht="14.4" customHeight="1" x14ac:dyDescent="0.3"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</row>
    <row r="874" spans="4:32" ht="14.4" customHeight="1" x14ac:dyDescent="0.3"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</row>
    <row r="875" spans="4:32" ht="14.4" customHeight="1" x14ac:dyDescent="0.3"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</row>
    <row r="876" spans="4:32" ht="14.4" customHeight="1" x14ac:dyDescent="0.3"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</row>
    <row r="877" spans="4:32" ht="14.4" customHeight="1" x14ac:dyDescent="0.3"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</row>
    <row r="878" spans="4:32" ht="14.4" customHeight="1" x14ac:dyDescent="0.3"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</row>
    <row r="879" spans="4:32" ht="14.4" customHeight="1" x14ac:dyDescent="0.3"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</row>
    <row r="880" spans="4:32" ht="14.4" customHeight="1" x14ac:dyDescent="0.3"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</row>
    <row r="881" spans="4:32" ht="14.4" customHeight="1" x14ac:dyDescent="0.3"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</row>
    <row r="882" spans="4:32" ht="14.4" customHeight="1" x14ac:dyDescent="0.3"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</row>
    <row r="883" spans="4:32" ht="14.4" customHeight="1" x14ac:dyDescent="0.3"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</row>
    <row r="884" spans="4:32" ht="14.4" customHeight="1" x14ac:dyDescent="0.3"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</row>
    <row r="885" spans="4:32" ht="14.4" customHeight="1" x14ac:dyDescent="0.3"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</row>
    <row r="886" spans="4:32" ht="14.4" customHeight="1" x14ac:dyDescent="0.3"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</row>
    <row r="887" spans="4:32" ht="14.4" customHeight="1" x14ac:dyDescent="0.3"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</row>
    <row r="888" spans="4:32" ht="14.4" customHeight="1" x14ac:dyDescent="0.3"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</row>
    <row r="889" spans="4:32" ht="14.4" customHeight="1" x14ac:dyDescent="0.3"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</row>
    <row r="890" spans="4:32" ht="14.4" customHeight="1" x14ac:dyDescent="0.3"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</row>
    <row r="891" spans="4:32" ht="14.4" customHeight="1" x14ac:dyDescent="0.3"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</row>
    <row r="892" spans="4:32" ht="14.4" customHeight="1" x14ac:dyDescent="0.3"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</row>
    <row r="893" spans="4:32" ht="14.4" customHeight="1" x14ac:dyDescent="0.3"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</row>
    <row r="894" spans="4:32" ht="14.4" customHeight="1" x14ac:dyDescent="0.3"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</row>
    <row r="895" spans="4:32" ht="14.4" customHeight="1" x14ac:dyDescent="0.3"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</row>
    <row r="896" spans="4:32" ht="14.4" customHeight="1" x14ac:dyDescent="0.3"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</row>
    <row r="897" spans="4:32" ht="14.4" customHeight="1" x14ac:dyDescent="0.3"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</row>
    <row r="898" spans="4:32" ht="14.4" customHeight="1" x14ac:dyDescent="0.3"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</row>
    <row r="899" spans="4:32" ht="14.4" customHeight="1" x14ac:dyDescent="0.3"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</row>
    <row r="900" spans="4:32" ht="14.4" customHeight="1" x14ac:dyDescent="0.3"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</row>
    <row r="901" spans="4:32" ht="14.4" customHeight="1" x14ac:dyDescent="0.3"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</row>
    <row r="902" spans="4:32" ht="14.4" customHeight="1" x14ac:dyDescent="0.3"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</row>
    <row r="903" spans="4:32" ht="14.4" customHeight="1" x14ac:dyDescent="0.3"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</row>
    <row r="904" spans="4:32" ht="14.4" customHeight="1" x14ac:dyDescent="0.3"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</row>
    <row r="905" spans="4:32" ht="14.4" customHeight="1" x14ac:dyDescent="0.3"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</row>
    <row r="906" spans="4:32" ht="14.4" customHeight="1" x14ac:dyDescent="0.3"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</row>
    <row r="907" spans="4:32" ht="14.4" customHeight="1" x14ac:dyDescent="0.3"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</row>
    <row r="908" spans="4:32" ht="14.4" customHeight="1" x14ac:dyDescent="0.3"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</row>
    <row r="909" spans="4:32" ht="14.4" customHeight="1" x14ac:dyDescent="0.3"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</row>
    <row r="910" spans="4:32" ht="14.4" customHeight="1" x14ac:dyDescent="0.3"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</row>
    <row r="911" spans="4:32" ht="14.4" customHeight="1" x14ac:dyDescent="0.3"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</row>
    <row r="912" spans="4:32" ht="14.4" customHeight="1" x14ac:dyDescent="0.3"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</row>
    <row r="913" spans="4:32" ht="14.4" customHeight="1" x14ac:dyDescent="0.3"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</row>
    <row r="914" spans="4:32" ht="14.4" customHeight="1" x14ac:dyDescent="0.3"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</row>
    <row r="915" spans="4:32" ht="14.4" customHeight="1" x14ac:dyDescent="0.3"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</row>
    <row r="916" spans="4:32" ht="14.4" customHeight="1" x14ac:dyDescent="0.3"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</row>
    <row r="917" spans="4:32" ht="14.4" customHeight="1" x14ac:dyDescent="0.3"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</row>
    <row r="918" spans="4:32" ht="14.4" customHeight="1" x14ac:dyDescent="0.3"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</row>
    <row r="919" spans="4:32" ht="14.4" customHeight="1" x14ac:dyDescent="0.3"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</row>
    <row r="920" spans="4:32" ht="14.4" customHeight="1" x14ac:dyDescent="0.3"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</row>
    <row r="921" spans="4:32" ht="14.4" customHeight="1" x14ac:dyDescent="0.3"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</row>
    <row r="922" spans="4:32" ht="14.4" customHeight="1" x14ac:dyDescent="0.3"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</row>
    <row r="923" spans="4:32" ht="14.4" customHeight="1" x14ac:dyDescent="0.3"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</row>
    <row r="924" spans="4:32" ht="14.4" customHeight="1" x14ac:dyDescent="0.3"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</row>
    <row r="925" spans="4:32" ht="14.4" customHeight="1" x14ac:dyDescent="0.3"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</row>
    <row r="926" spans="4:32" ht="14.4" customHeight="1" x14ac:dyDescent="0.3"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</row>
    <row r="927" spans="4:32" ht="14.4" customHeight="1" x14ac:dyDescent="0.3"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</row>
    <row r="928" spans="4:32" ht="14.4" customHeight="1" x14ac:dyDescent="0.3"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</row>
    <row r="929" spans="4:32" ht="14.4" customHeight="1" x14ac:dyDescent="0.3"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</row>
    <row r="930" spans="4:32" ht="14.4" customHeight="1" x14ac:dyDescent="0.3"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</row>
    <row r="931" spans="4:32" ht="14.4" customHeight="1" x14ac:dyDescent="0.3"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</row>
    <row r="932" spans="4:32" ht="14.4" customHeight="1" x14ac:dyDescent="0.3"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</row>
    <row r="933" spans="4:32" ht="14.4" customHeight="1" x14ac:dyDescent="0.3"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</row>
    <row r="934" spans="4:32" ht="14.4" customHeight="1" x14ac:dyDescent="0.3"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</row>
    <row r="935" spans="4:32" ht="14.4" customHeight="1" x14ac:dyDescent="0.3"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</row>
    <row r="936" spans="4:32" ht="14.4" customHeight="1" x14ac:dyDescent="0.3"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</row>
    <row r="937" spans="4:32" ht="14.4" customHeight="1" x14ac:dyDescent="0.3"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</row>
    <row r="938" spans="4:32" ht="14.4" customHeight="1" x14ac:dyDescent="0.3"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</row>
    <row r="939" spans="4:32" ht="14.4" customHeight="1" x14ac:dyDescent="0.3"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</row>
    <row r="940" spans="4:32" ht="14.4" customHeight="1" x14ac:dyDescent="0.3"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</row>
    <row r="941" spans="4:32" ht="14.4" customHeight="1" x14ac:dyDescent="0.3"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</row>
    <row r="942" spans="4:32" ht="14.4" customHeight="1" x14ac:dyDescent="0.3"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</row>
    <row r="943" spans="4:32" ht="14.4" customHeight="1" x14ac:dyDescent="0.3"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</row>
    <row r="944" spans="4:32" ht="14.4" customHeight="1" x14ac:dyDescent="0.3"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</row>
    <row r="945" spans="4:32" ht="14.4" customHeight="1" x14ac:dyDescent="0.3"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</row>
    <row r="946" spans="4:32" ht="14.4" customHeight="1" x14ac:dyDescent="0.3"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</row>
    <row r="947" spans="4:32" ht="14.4" customHeight="1" x14ac:dyDescent="0.3"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</row>
    <row r="948" spans="4:32" ht="14.4" customHeight="1" x14ac:dyDescent="0.3"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</row>
    <row r="949" spans="4:32" ht="14.4" customHeight="1" x14ac:dyDescent="0.3"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</row>
    <row r="950" spans="4:32" ht="14.4" customHeight="1" x14ac:dyDescent="0.3"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</row>
    <row r="951" spans="4:32" ht="14.4" customHeight="1" x14ac:dyDescent="0.3"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</row>
    <row r="952" spans="4:32" ht="14.4" customHeight="1" x14ac:dyDescent="0.3"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</row>
    <row r="953" spans="4:32" ht="14.4" customHeight="1" x14ac:dyDescent="0.3"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</row>
    <row r="954" spans="4:32" ht="14.4" customHeight="1" x14ac:dyDescent="0.3"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</row>
    <row r="955" spans="4:32" ht="14.4" customHeight="1" x14ac:dyDescent="0.3"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</row>
    <row r="956" spans="4:32" ht="14.4" customHeight="1" x14ac:dyDescent="0.3"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</row>
    <row r="957" spans="4:32" ht="14.4" customHeight="1" x14ac:dyDescent="0.3"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</row>
    <row r="958" spans="4:32" ht="14.4" customHeight="1" x14ac:dyDescent="0.3"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</row>
    <row r="959" spans="4:32" ht="14.4" customHeight="1" x14ac:dyDescent="0.3"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</row>
    <row r="960" spans="4:32" ht="14.4" customHeight="1" x14ac:dyDescent="0.3"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</row>
    <row r="961" spans="4:32" ht="14.4" customHeight="1" x14ac:dyDescent="0.3"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</row>
    <row r="962" spans="4:32" ht="14.4" customHeight="1" x14ac:dyDescent="0.3"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</row>
    <row r="963" spans="4:32" ht="14.4" customHeight="1" x14ac:dyDescent="0.3"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</row>
    <row r="964" spans="4:32" ht="14.4" customHeight="1" x14ac:dyDescent="0.3"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</row>
    <row r="965" spans="4:32" ht="14.4" customHeight="1" x14ac:dyDescent="0.3"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</row>
    <row r="966" spans="4:32" ht="14.4" customHeight="1" x14ac:dyDescent="0.3"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</row>
    <row r="967" spans="4:32" ht="14.4" customHeight="1" x14ac:dyDescent="0.3"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</row>
    <row r="968" spans="4:32" ht="14.4" customHeight="1" x14ac:dyDescent="0.3"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</row>
    <row r="969" spans="4:32" ht="14.4" customHeight="1" x14ac:dyDescent="0.3"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</row>
    <row r="970" spans="4:32" ht="14.4" customHeight="1" x14ac:dyDescent="0.3"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</row>
    <row r="971" spans="4:32" ht="14.4" customHeight="1" x14ac:dyDescent="0.3"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</row>
    <row r="972" spans="4:32" ht="14.4" customHeight="1" x14ac:dyDescent="0.3"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</row>
    <row r="973" spans="4:32" ht="14.4" customHeight="1" x14ac:dyDescent="0.3"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</row>
    <row r="974" spans="4:32" ht="14.4" customHeight="1" x14ac:dyDescent="0.3"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</row>
    <row r="975" spans="4:32" ht="14.4" customHeight="1" x14ac:dyDescent="0.3"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</row>
    <row r="976" spans="4:32" ht="14.4" customHeight="1" x14ac:dyDescent="0.3"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</row>
    <row r="977" spans="4:32" ht="14.4" customHeight="1" x14ac:dyDescent="0.3"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</row>
    <row r="978" spans="4:32" ht="14.4" customHeight="1" x14ac:dyDescent="0.3"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</row>
    <row r="979" spans="4:32" ht="14.4" customHeight="1" x14ac:dyDescent="0.3"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</row>
    <row r="980" spans="4:32" ht="14.4" customHeight="1" x14ac:dyDescent="0.3"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</row>
    <row r="981" spans="4:32" ht="14.4" customHeight="1" x14ac:dyDescent="0.3"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</row>
    <row r="982" spans="4:32" ht="14.4" customHeight="1" x14ac:dyDescent="0.3"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</row>
    <row r="983" spans="4:32" ht="14.4" customHeight="1" x14ac:dyDescent="0.3"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</row>
    <row r="984" spans="4:32" ht="14.4" customHeight="1" x14ac:dyDescent="0.3"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</row>
    <row r="985" spans="4:32" ht="14.4" customHeight="1" x14ac:dyDescent="0.3"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</row>
    <row r="986" spans="4:32" ht="14.4" customHeight="1" x14ac:dyDescent="0.3"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</row>
    <row r="987" spans="4:32" ht="14.4" customHeight="1" x14ac:dyDescent="0.3"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</row>
    <row r="988" spans="4:32" ht="14.4" customHeight="1" x14ac:dyDescent="0.3"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</row>
    <row r="989" spans="4:32" ht="14.4" customHeight="1" x14ac:dyDescent="0.3"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</row>
    <row r="990" spans="4:32" ht="14.4" customHeight="1" x14ac:dyDescent="0.3"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</row>
    <row r="991" spans="4:32" ht="14.4" customHeight="1" x14ac:dyDescent="0.3"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</row>
    <row r="992" spans="4:32" ht="14.4" customHeight="1" x14ac:dyDescent="0.3"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</row>
    <row r="993" spans="4:32" ht="14.4" customHeight="1" x14ac:dyDescent="0.3"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</row>
    <row r="994" spans="4:32" ht="14.4" customHeight="1" x14ac:dyDescent="0.3"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</row>
    <row r="995" spans="4:32" ht="14.4" customHeight="1" x14ac:dyDescent="0.3"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</row>
    <row r="996" spans="4:32" ht="14.4" customHeight="1" x14ac:dyDescent="0.3"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</row>
    <row r="997" spans="4:32" ht="14.4" customHeight="1" x14ac:dyDescent="0.3"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</row>
    <row r="998" spans="4:32" ht="14.4" customHeight="1" x14ac:dyDescent="0.3"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</row>
    <row r="999" spans="4:32" ht="14.4" customHeight="1" x14ac:dyDescent="0.3"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</row>
    <row r="1000" spans="4:32" ht="14.4" customHeight="1" x14ac:dyDescent="0.3"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</row>
  </sheetData>
  <conditionalFormatting sqref="D1:D1000">
    <cfRule type="cellIs" dxfId="0" priority="1" operator="greaterThanOrEqual">
      <formula>9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1000"/>
  <sheetViews>
    <sheetView topLeftCell="AT1" workbookViewId="0">
      <selection activeCell="AT2" sqref="AT2:BD2"/>
    </sheetView>
  </sheetViews>
  <sheetFormatPr defaultColWidth="14.44140625" defaultRowHeight="15" customHeight="1" x14ac:dyDescent="0.3"/>
  <cols>
    <col min="1" max="1" width="18.88671875" customWidth="1"/>
    <col min="2" max="2" width="11.33203125" customWidth="1"/>
    <col min="3" max="3" width="8.6640625" customWidth="1"/>
    <col min="4" max="4" width="5.44140625" customWidth="1"/>
    <col min="5" max="5" width="32.6640625" customWidth="1"/>
    <col min="6" max="6" width="27.44140625" customWidth="1"/>
    <col min="7" max="7" width="30.6640625" customWidth="1"/>
    <col min="8" max="8" width="12" customWidth="1"/>
    <col min="9" max="9" width="5.5546875" customWidth="1"/>
    <col min="10" max="10" width="6.6640625" customWidth="1"/>
    <col min="11" max="11" width="15.88671875" customWidth="1"/>
    <col min="12" max="12" width="20.5546875" customWidth="1"/>
    <col min="13" max="13" width="18.109375" customWidth="1"/>
    <col min="14" max="14" width="17.6640625" customWidth="1"/>
    <col min="15" max="15" width="22.44140625" customWidth="1"/>
    <col min="16" max="16" width="21.88671875" customWidth="1"/>
    <col min="17" max="17" width="9.88671875" customWidth="1"/>
    <col min="18" max="18" width="21" customWidth="1"/>
    <col min="19" max="19" width="20" customWidth="1"/>
    <col min="20" max="20" width="19.33203125" customWidth="1"/>
    <col min="21" max="21" width="7" customWidth="1"/>
    <col min="22" max="22" width="9.88671875" customWidth="1"/>
    <col min="23" max="23" width="22.33203125" customWidth="1"/>
    <col min="24" max="24" width="24.88671875" customWidth="1"/>
    <col min="25" max="25" width="12.109375" customWidth="1"/>
    <col min="26" max="26" width="13.44140625" customWidth="1"/>
    <col min="27" max="27" width="11.44140625" customWidth="1"/>
    <col min="28" max="28" width="12.44140625" customWidth="1"/>
    <col min="29" max="29" width="15.6640625" customWidth="1"/>
    <col min="30" max="30" width="16.6640625" customWidth="1"/>
    <col min="31" max="31" width="23.44140625" customWidth="1"/>
    <col min="32" max="32" width="27.88671875" customWidth="1"/>
  </cols>
  <sheetData>
    <row r="1" spans="1:56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H1" t="s">
        <v>3</v>
      </c>
      <c r="AI1" t="s">
        <v>6</v>
      </c>
      <c r="AJ1" t="s">
        <v>8</v>
      </c>
      <c r="AK1" t="s">
        <v>9</v>
      </c>
      <c r="AL1" t="s">
        <v>20</v>
      </c>
      <c r="AM1" t="s">
        <v>22</v>
      </c>
      <c r="AN1" t="s">
        <v>23</v>
      </c>
      <c r="AO1" t="s">
        <v>24</v>
      </c>
      <c r="AP1" t="s">
        <v>26</v>
      </c>
      <c r="AQ1" t="s">
        <v>30</v>
      </c>
      <c r="AR1" t="s">
        <v>31</v>
      </c>
      <c r="AS1" t="s">
        <v>5</v>
      </c>
      <c r="AT1" t="s">
        <v>3</v>
      </c>
      <c r="AU1" t="s">
        <v>6</v>
      </c>
      <c r="AV1" t="s">
        <v>8</v>
      </c>
      <c r="AW1" t="s">
        <v>9</v>
      </c>
      <c r="AX1" t="s">
        <v>20</v>
      </c>
      <c r="AY1" t="s">
        <v>22</v>
      </c>
      <c r="AZ1" t="s">
        <v>23</v>
      </c>
      <c r="BA1" t="s">
        <v>24</v>
      </c>
      <c r="BB1" t="s">
        <v>26</v>
      </c>
      <c r="BC1" t="s">
        <v>30</v>
      </c>
      <c r="BD1" t="s">
        <v>31</v>
      </c>
    </row>
    <row r="2" spans="1:56" ht="14.25" customHeight="1" x14ac:dyDescent="0.3">
      <c r="A2" s="5" t="s">
        <v>136</v>
      </c>
      <c r="B2" s="5" t="s">
        <v>118</v>
      </c>
      <c r="C2" s="5" t="s">
        <v>34</v>
      </c>
      <c r="D2" s="6">
        <v>1</v>
      </c>
      <c r="E2" s="6">
        <v>1</v>
      </c>
      <c r="F2" s="4">
        <v>1</v>
      </c>
      <c r="G2" s="6">
        <v>1</v>
      </c>
      <c r="H2" s="6">
        <v>26</v>
      </c>
      <c r="I2" s="6">
        <v>23</v>
      </c>
      <c r="J2" s="6">
        <v>3</v>
      </c>
      <c r="K2" s="6">
        <v>214</v>
      </c>
      <c r="L2" s="6">
        <v>606</v>
      </c>
      <c r="M2" s="4">
        <v>0.35299998521804798</v>
      </c>
      <c r="N2" s="6">
        <v>384</v>
      </c>
      <c r="O2" s="6">
        <v>571</v>
      </c>
      <c r="P2" s="4">
        <v>0.67299997806549094</v>
      </c>
      <c r="Q2" s="6">
        <v>980</v>
      </c>
      <c r="R2" s="6">
        <v>912</v>
      </c>
      <c r="S2" s="6">
        <v>68</v>
      </c>
      <c r="T2" s="6">
        <v>309</v>
      </c>
      <c r="U2" s="6">
        <v>491</v>
      </c>
      <c r="V2" s="6">
        <v>374</v>
      </c>
      <c r="W2" s="4">
        <v>1.3128342628478999</v>
      </c>
      <c r="X2" s="4">
        <v>293</v>
      </c>
      <c r="Y2" s="6">
        <v>0</v>
      </c>
      <c r="Z2" s="6">
        <v>0</v>
      </c>
      <c r="AA2" s="6">
        <v>2096</v>
      </c>
      <c r="AB2" s="4">
        <v>77.629631042480497</v>
      </c>
      <c r="AC2" s="6">
        <v>1634</v>
      </c>
      <c r="AD2" s="4">
        <v>60.518520355224602</v>
      </c>
      <c r="AE2" s="6">
        <v>462</v>
      </c>
      <c r="AF2" s="4">
        <v>17.111110687255898</v>
      </c>
      <c r="AH2">
        <v>1</v>
      </c>
      <c r="AI2">
        <v>1</v>
      </c>
      <c r="AJ2">
        <f>(I2-MIN(I2:I69))/(MAX(I2:I69)-MIN(I2:I69))</f>
        <v>0.7857142857142857</v>
      </c>
      <c r="AK2">
        <f>(J2-MIN(J2:J69))/(MAX(J2:J69)-MIN(J2:J69))</f>
        <v>0.25</v>
      </c>
      <c r="AL2">
        <f>(U2-MIN(U2:U69))/(MAX(U2:U69)-MIN(U2:U69))</f>
        <v>0.79874213836477992</v>
      </c>
      <c r="AM2">
        <f>(W2-MIN(W2:W69))/(MAX(W2:W69)-MIN(W2:W69))</f>
        <v>0.43471046663042867</v>
      </c>
      <c r="AN2">
        <f>(X2-MIN(X2:X69))/(MAX(X2:X69)-MIN(X2:X69))</f>
        <v>0.86350148367952517</v>
      </c>
      <c r="AO2">
        <f>(Y2-MIN(Y2:Y69))/(MAX(Y2:Y69)-MIN(Y2:Y69))</f>
        <v>0</v>
      </c>
      <c r="AP2">
        <f>(AA2-MIN(AA2:AA69))/(MAX(AA2:AA69)-MIN(AA2:AA69))</f>
        <v>0.72273105745212318</v>
      </c>
      <c r="AQ2">
        <f>(AE2-MIN(AE2:AE69))/(MAX(AE2:AE69)-MIN(AE2:AE69))</f>
        <v>0.78716744913928016</v>
      </c>
      <c r="AR2">
        <f>(AF2-MIN(AF2:AF69))/(MAX(AF2:AF69)-MIN(AF2:AF69))</f>
        <v>0.75981871430643433</v>
      </c>
      <c r="AS2">
        <v>1</v>
      </c>
      <c r="AT2">
        <f>SLOPE(AH2:AH69, AS2:AS69)</f>
        <v>-0.13784554357257969</v>
      </c>
      <c r="AU2">
        <f>SLOPE(AI2:AI69, AS2:AS69)</f>
        <v>6.8550886327011257E-2</v>
      </c>
      <c r="AV2">
        <f>SLOPE(AJ2:AJ69, AS2:AS69)</f>
        <v>6.4371602117976212E-2</v>
      </c>
      <c r="AW2">
        <f>SLOPE(AK2:AK69, AS2:AS69)</f>
        <v>-3.3542002396595182E-2</v>
      </c>
      <c r="AX2">
        <f>SLOPE(AL2:AL69, AS2:AS69)</f>
        <v>4.6478275885995637E-2</v>
      </c>
      <c r="AY2">
        <f>SLOPE(AM2:AM69, AS2:AS69)</f>
        <v>3.4340025809185749E-2</v>
      </c>
      <c r="AZ2">
        <f>SLOPE(AN2:AN69, AS2:AS69)</f>
        <v>-6.2547014451299732E-2</v>
      </c>
      <c r="BA2">
        <f>SLOPE(AO2:AO69, AS2:AS69)</f>
        <v>7.1071443328788106E-2</v>
      </c>
      <c r="BB2">
        <f>SLOPE(AP2:AP69, AS2:AS69)</f>
        <v>6.3042790980244873E-2</v>
      </c>
      <c r="BC2">
        <f>SLOPE(AQ2:AQ69, AS2:AS69)</f>
        <v>6.3468451716871196E-2</v>
      </c>
      <c r="BD2">
        <f>SLOPE(AR2:AR69, AS2:AS69)</f>
        <v>5.8839304273127266E-2</v>
      </c>
    </row>
    <row r="3" spans="1:56" ht="14.25" customHeight="1" x14ac:dyDescent="0.3">
      <c r="A3" s="5" t="s">
        <v>35</v>
      </c>
      <c r="B3" s="5" t="s">
        <v>36</v>
      </c>
      <c r="C3" s="5" t="s">
        <v>34</v>
      </c>
      <c r="D3" s="6">
        <v>0</v>
      </c>
      <c r="E3" s="6">
        <v>1</v>
      </c>
      <c r="F3" s="4">
        <v>2</v>
      </c>
      <c r="G3" s="6">
        <v>0</v>
      </c>
      <c r="H3" s="6">
        <v>29</v>
      </c>
      <c r="I3" s="6">
        <v>24</v>
      </c>
      <c r="J3" s="6">
        <v>5</v>
      </c>
      <c r="K3" s="6">
        <v>320</v>
      </c>
      <c r="L3" s="6">
        <v>912</v>
      </c>
      <c r="M3" s="4">
        <v>0.35100001096725503</v>
      </c>
      <c r="N3" s="6">
        <v>399</v>
      </c>
      <c r="O3" s="6">
        <v>554</v>
      </c>
      <c r="P3" s="4">
        <v>0.72000002861022905</v>
      </c>
      <c r="Q3" s="6">
        <v>1215</v>
      </c>
      <c r="R3" s="6">
        <v>1167</v>
      </c>
      <c r="S3" s="6">
        <v>48</v>
      </c>
      <c r="T3" s="6">
        <v>372</v>
      </c>
      <c r="U3" s="6">
        <v>426</v>
      </c>
      <c r="V3" s="6">
        <v>420</v>
      </c>
      <c r="W3" s="4">
        <v>1.0142856836319001</v>
      </c>
      <c r="X3" s="4">
        <v>30</v>
      </c>
      <c r="Y3" s="6">
        <v>8</v>
      </c>
      <c r="Z3" s="6">
        <v>4</v>
      </c>
      <c r="AA3" s="6">
        <v>2387</v>
      </c>
      <c r="AB3" s="4">
        <v>79.566665649414105</v>
      </c>
      <c r="AC3" s="6">
        <v>2093</v>
      </c>
      <c r="AD3" s="4">
        <v>69.766670227050795</v>
      </c>
      <c r="AE3" s="6">
        <v>294</v>
      </c>
      <c r="AF3" s="4">
        <v>9.8000001907348597</v>
      </c>
      <c r="AH3">
        <v>0</v>
      </c>
      <c r="AI3">
        <v>0</v>
      </c>
      <c r="AJ3">
        <f>(I3-MIN(I2:I69))/(MAX(I2:I69)-MIN(I2:I69))</f>
        <v>0.8571428571428571</v>
      </c>
      <c r="AK3">
        <f>(J3-MIN(J2:J69))/(MAX(J2:J69)-MIN(J2:J69))</f>
        <v>0.41666666666666669</v>
      </c>
      <c r="AL3">
        <f>(U3-MIN(U2:U69))/(MAX(U2:U69)-MIN(U2:U69))</f>
        <v>0.59433962264150941</v>
      </c>
      <c r="AM3">
        <f>(W3-MIN(W2:W69))/(MAX(W2:W69)-MIN(W2:W69))</f>
        <v>0.1929370183568829</v>
      </c>
      <c r="AN3">
        <f>(X3-MIN(X2:X69))/(MAX(X2:X69)-MIN(X2:X69))</f>
        <v>8.3086053412462904E-2</v>
      </c>
      <c r="AO3">
        <f>(Y3-MIN(Y2:Y69))/(MAX(Y2:Y69)-MIN(Y2:Y69))</f>
        <v>0.66666666666666663</v>
      </c>
      <c r="AP3">
        <f>(AA3-MIN(AA2:AA69))/(MAX(AA2:AA69)-MIN(AA2:AA69))</f>
        <v>0.96502914238134885</v>
      </c>
      <c r="AQ3">
        <f>(AE3-MIN(AE2:AE69))/(MAX(AE2:AE69)-MIN(AE2:AE69))</f>
        <v>0.52425665101721441</v>
      </c>
      <c r="AR3">
        <f>(AF3-MIN(AF2:AF69))/(MAX(AF2:AF69)-MIN(AF2:AF69))</f>
        <v>0.46163142878520413</v>
      </c>
      <c r="AS3">
        <v>2</v>
      </c>
    </row>
    <row r="4" spans="1:56" ht="14.25" customHeight="1" x14ac:dyDescent="0.3">
      <c r="A4" s="5" t="s">
        <v>137</v>
      </c>
      <c r="B4" s="5" t="s">
        <v>67</v>
      </c>
      <c r="C4" s="5" t="s">
        <v>37</v>
      </c>
      <c r="D4" s="6">
        <v>1</v>
      </c>
      <c r="E4" s="6">
        <v>1</v>
      </c>
      <c r="F4" s="4">
        <v>0</v>
      </c>
      <c r="G4" s="6">
        <v>0</v>
      </c>
      <c r="H4" s="6">
        <v>27</v>
      </c>
      <c r="I4" s="6">
        <v>17</v>
      </c>
      <c r="J4" s="6">
        <v>10</v>
      </c>
      <c r="K4" s="6">
        <v>227</v>
      </c>
      <c r="L4" s="6">
        <v>701</v>
      </c>
      <c r="M4" s="4">
        <v>0.32400000095367398</v>
      </c>
      <c r="N4" s="6">
        <v>411</v>
      </c>
      <c r="O4" s="6">
        <v>558</v>
      </c>
      <c r="P4" s="4">
        <v>0.73699998855590798</v>
      </c>
      <c r="Q4" s="6">
        <v>1007</v>
      </c>
      <c r="R4" s="6">
        <v>985</v>
      </c>
      <c r="S4" s="6">
        <v>22</v>
      </c>
      <c r="T4" s="6">
        <v>307</v>
      </c>
      <c r="U4" s="6">
        <v>333</v>
      </c>
      <c r="V4" s="6">
        <v>329</v>
      </c>
      <c r="W4" s="4">
        <v>1.01215803623199</v>
      </c>
      <c r="X4" s="4">
        <v>241</v>
      </c>
      <c r="Y4" s="6">
        <v>0</v>
      </c>
      <c r="Z4" s="6">
        <v>0</v>
      </c>
      <c r="AA4" s="6">
        <v>1986</v>
      </c>
      <c r="AB4" s="4">
        <v>70.928573608398395</v>
      </c>
      <c r="AC4" s="6">
        <v>1806</v>
      </c>
      <c r="AD4" s="4">
        <v>64.5</v>
      </c>
      <c r="AE4" s="6">
        <v>180</v>
      </c>
      <c r="AF4" s="4">
        <v>6.42857122421265</v>
      </c>
      <c r="AH4">
        <v>1</v>
      </c>
      <c r="AI4">
        <v>0</v>
      </c>
      <c r="AJ4">
        <f>(I4-MIN(I2:I69))/(MAX(I2:I69)-MIN(I2:I69))</f>
        <v>0.35714285714285715</v>
      </c>
      <c r="AK4">
        <f>(J4-MIN(J2:J69))/(MAX(J2:J69)-MIN(J2:J69))</f>
        <v>0.83333333333333337</v>
      </c>
      <c r="AL4">
        <f>(U4-MIN(U2:U69))/(MAX(U2:U69)-MIN(U2:U69))</f>
        <v>0.30188679245283018</v>
      </c>
      <c r="AM4">
        <f>(W4-MIN(W2:W69))/(MAX(W2:W69)-MIN(W2:W69))</f>
        <v>0.19121398671514014</v>
      </c>
      <c r="AN4">
        <f>(X4-MIN(X2:X69))/(MAX(X2:X69)-MIN(X2:X69))</f>
        <v>0.70919881305637977</v>
      </c>
      <c r="AO4">
        <f>(Y4-MIN(Y2:Y69))/(MAX(Y2:Y69)-MIN(Y2:Y69))</f>
        <v>0</v>
      </c>
      <c r="AP4">
        <f>(AA4-MIN(AA2:AA69))/(MAX(AA2:AA69)-MIN(AA2:AA69))</f>
        <v>0.63114071606994171</v>
      </c>
      <c r="AQ4">
        <f>(AE4-MIN(AE2:AE69))/(MAX(AE2:AE69)-MIN(AE2:AE69))</f>
        <v>0.34585289514866979</v>
      </c>
      <c r="AR4">
        <f>(AF4-MIN(AF2:AF69))/(MAX(AF2:AF69)-MIN(AF2:AF69))</f>
        <v>0.32412601803627894</v>
      </c>
      <c r="AS4">
        <v>0</v>
      </c>
    </row>
    <row r="5" spans="1:56" ht="14.25" customHeight="1" x14ac:dyDescent="0.3">
      <c r="A5" s="5" t="s">
        <v>41</v>
      </c>
      <c r="B5" s="5" t="s">
        <v>36</v>
      </c>
      <c r="C5" s="5" t="s">
        <v>40</v>
      </c>
      <c r="D5" s="6">
        <v>0</v>
      </c>
      <c r="E5" s="6">
        <v>0</v>
      </c>
      <c r="F5" s="4">
        <v>3</v>
      </c>
      <c r="G5" s="6">
        <v>0</v>
      </c>
      <c r="H5" s="6">
        <v>27</v>
      </c>
      <c r="I5" s="6">
        <v>22</v>
      </c>
      <c r="J5" s="6">
        <v>5</v>
      </c>
      <c r="K5" s="6">
        <v>220</v>
      </c>
      <c r="L5" s="6">
        <v>649</v>
      </c>
      <c r="M5" s="4">
        <v>0.33899998664856001</v>
      </c>
      <c r="N5" s="6">
        <v>437</v>
      </c>
      <c r="O5" s="6">
        <v>593</v>
      </c>
      <c r="P5" s="4">
        <v>0.73699998855590798</v>
      </c>
      <c r="Q5" s="6">
        <v>1119</v>
      </c>
      <c r="R5" s="6">
        <v>1000</v>
      </c>
      <c r="S5" s="6">
        <v>119</v>
      </c>
      <c r="T5" s="6">
        <v>334</v>
      </c>
      <c r="U5" s="6">
        <v>419</v>
      </c>
      <c r="V5" s="6">
        <v>368</v>
      </c>
      <c r="W5" s="4">
        <v>1.1385869979858401</v>
      </c>
      <c r="X5" s="4">
        <v>57</v>
      </c>
      <c r="Y5" s="6">
        <v>6</v>
      </c>
      <c r="Z5" s="6">
        <v>5</v>
      </c>
      <c r="AA5" s="6">
        <v>2307</v>
      </c>
      <c r="AB5" s="4">
        <v>82.392860412597699</v>
      </c>
      <c r="AC5" s="6">
        <v>1979</v>
      </c>
      <c r="AD5" s="4">
        <v>70.678573608398395</v>
      </c>
      <c r="AE5" s="6">
        <v>328</v>
      </c>
      <c r="AF5" s="4">
        <v>11.714285850524901</v>
      </c>
      <c r="AH5">
        <v>0</v>
      </c>
      <c r="AI5">
        <v>0</v>
      </c>
      <c r="AJ5">
        <f>(I5-MIN(I2:I69))/(MAX(I2:I69)-MIN(I2:I69))</f>
        <v>0.7142857142857143</v>
      </c>
      <c r="AK5">
        <f>(J5-MIN(J2:J69))/(MAX(J2:J69)-MIN(J2:J69))</f>
        <v>0.41666666666666669</v>
      </c>
      <c r="AL5">
        <f>(U5-MIN(U2:U69))/(MAX(U2:U69)-MIN(U2:U69))</f>
        <v>0.57232704402515722</v>
      </c>
      <c r="AM5">
        <f>(W5-MIN(W2:W69))/(MAX(W2:W69)-MIN(W2:W69))</f>
        <v>0.29359989029285316</v>
      </c>
      <c r="AN5">
        <f>(X5-MIN(X2:X69))/(MAX(X2:X69)-MIN(X2:X69))</f>
        <v>0.16320474777448071</v>
      </c>
      <c r="AO5">
        <f>(Y5-MIN(Y2:Y69))/(MAX(Y2:Y69)-MIN(Y2:Y69))</f>
        <v>0.5</v>
      </c>
      <c r="AP5">
        <f>(AA5-MIN(AA2:AA69))/(MAX(AA2:AA69)-MIN(AA2:AA69))</f>
        <v>0.89841798501248959</v>
      </c>
      <c r="AQ5">
        <f>(AE5-MIN(AE2:AE69))/(MAX(AE2:AE69)-MIN(AE2:AE69))</f>
        <v>0.57746478873239437</v>
      </c>
      <c r="AR5">
        <f>(AF5-MIN(AF2:AF69))/(MAX(AF2:AF69)-MIN(AF2:AF69))</f>
        <v>0.53970652351624804</v>
      </c>
      <c r="AS5">
        <v>3</v>
      </c>
    </row>
    <row r="6" spans="1:56" ht="14.25" customHeight="1" x14ac:dyDescent="0.3">
      <c r="A6" s="5" t="s">
        <v>44</v>
      </c>
      <c r="B6" s="5" t="s">
        <v>45</v>
      </c>
      <c r="C6" s="5" t="s">
        <v>40</v>
      </c>
      <c r="D6" s="6">
        <v>0</v>
      </c>
      <c r="E6" s="6">
        <v>0</v>
      </c>
      <c r="F6" s="4">
        <v>6</v>
      </c>
      <c r="G6" s="6">
        <v>1</v>
      </c>
      <c r="H6" s="6">
        <v>23</v>
      </c>
      <c r="I6" s="6">
        <v>22</v>
      </c>
      <c r="J6" s="6">
        <v>1</v>
      </c>
      <c r="K6" s="6">
        <v>248</v>
      </c>
      <c r="L6" s="6">
        <v>593</v>
      </c>
      <c r="M6" s="4">
        <v>0.41800001263618503</v>
      </c>
      <c r="N6" s="6">
        <v>285</v>
      </c>
      <c r="O6" s="6">
        <v>409</v>
      </c>
      <c r="P6" s="4">
        <v>0.69700002670288097</v>
      </c>
      <c r="Q6" s="6">
        <v>875</v>
      </c>
      <c r="R6" s="6">
        <v>769</v>
      </c>
      <c r="S6" s="6">
        <v>106</v>
      </c>
      <c r="T6" s="6">
        <v>309</v>
      </c>
      <c r="U6" s="6">
        <v>409</v>
      </c>
      <c r="V6" s="6">
        <v>298</v>
      </c>
      <c r="W6" s="4">
        <v>1.3724832534789999</v>
      </c>
      <c r="X6" s="4">
        <v>68</v>
      </c>
      <c r="Y6" s="6">
        <v>8</v>
      </c>
      <c r="Z6" s="6">
        <v>2</v>
      </c>
      <c r="AA6" s="6">
        <v>2025</v>
      </c>
      <c r="AB6" s="4">
        <v>84.375</v>
      </c>
      <c r="AC6" s="6">
        <v>1594</v>
      </c>
      <c r="AD6" s="4">
        <v>66.416664123535199</v>
      </c>
      <c r="AE6" s="6">
        <v>431</v>
      </c>
      <c r="AF6" s="4">
        <v>17.9583339691162</v>
      </c>
      <c r="AH6">
        <v>0</v>
      </c>
      <c r="AI6">
        <v>1</v>
      </c>
      <c r="AJ6">
        <f>(I6-MIN(I2:I69))/(MAX(I2:I69)-MIN(I2:I69))</f>
        <v>0.7142857142857143</v>
      </c>
      <c r="AK6">
        <f>(J6-MIN(J2:J69))/(MAX(J2:J69)-MIN(J2:J69))</f>
        <v>8.3333333333333329E-2</v>
      </c>
      <c r="AL6">
        <f>(U6-MIN(U2:U69))/(MAX(U2:U69)-MIN(U2:U69))</f>
        <v>0.54088050314465408</v>
      </c>
      <c r="AM6">
        <f>(W6-MIN(W2:W69))/(MAX(W2:W69)-MIN(W2:W69))</f>
        <v>0.48301597921665163</v>
      </c>
      <c r="AN6">
        <f>(X6-MIN(X2:X69))/(MAX(X2:X69)-MIN(X2:X69))</f>
        <v>0.19584569732937684</v>
      </c>
      <c r="AO6">
        <f>(Y6-MIN(Y2:Y69))/(MAX(Y2:Y69)-MIN(Y2:Y69))</f>
        <v>0.66666666666666663</v>
      </c>
      <c r="AP6">
        <f>(AA6-MIN(AA2:AA69))/(MAX(AA2:AA69)-MIN(AA2:AA69))</f>
        <v>0.66361365528726057</v>
      </c>
      <c r="AQ6">
        <f>(AE6-MIN(AE2:AE69))/(MAX(AE2:AE69)-MIN(AE2:AE69))</f>
        <v>0.73865414710485133</v>
      </c>
      <c r="AR6">
        <f>(AF6-MIN(AF2:AF69))/(MAX(AF2:AF69)-MIN(AF2:AF69))</f>
        <v>0.79437313812050814</v>
      </c>
      <c r="AS6">
        <v>6</v>
      </c>
    </row>
    <row r="7" spans="1:56" ht="14.25" customHeight="1" x14ac:dyDescent="0.3">
      <c r="A7" s="5" t="s">
        <v>138</v>
      </c>
      <c r="B7" s="5" t="s">
        <v>69</v>
      </c>
      <c r="C7" s="5" t="s">
        <v>34</v>
      </c>
      <c r="D7" s="6">
        <v>0</v>
      </c>
      <c r="E7" s="4">
        <v>0</v>
      </c>
      <c r="F7" s="4">
        <v>0</v>
      </c>
      <c r="G7" s="6">
        <v>0</v>
      </c>
      <c r="H7" s="4">
        <v>26</v>
      </c>
      <c r="I7" s="4">
        <v>20</v>
      </c>
      <c r="J7" s="4">
        <v>6</v>
      </c>
      <c r="K7" s="4">
        <v>233</v>
      </c>
      <c r="L7" s="4">
        <v>616</v>
      </c>
      <c r="M7" s="4">
        <v>0.378</v>
      </c>
      <c r="N7" s="4">
        <v>312</v>
      </c>
      <c r="O7" s="4">
        <v>427</v>
      </c>
      <c r="P7" s="4">
        <v>0.73099999999999998</v>
      </c>
      <c r="Q7" s="4">
        <v>1024</v>
      </c>
      <c r="R7" s="4">
        <v>846</v>
      </c>
      <c r="S7" s="4">
        <v>178</v>
      </c>
      <c r="T7" s="4">
        <v>247</v>
      </c>
      <c r="U7" s="4">
        <v>431</v>
      </c>
      <c r="V7" s="4">
        <v>346</v>
      </c>
      <c r="W7" s="4">
        <v>1.245665</v>
      </c>
      <c r="X7" s="4">
        <v>80</v>
      </c>
      <c r="Y7" s="4">
        <v>3</v>
      </c>
      <c r="Z7" s="4">
        <v>4</v>
      </c>
      <c r="AA7" s="4">
        <v>2047</v>
      </c>
      <c r="AB7" s="4">
        <v>78.730770000000007</v>
      </c>
      <c r="AC7" s="4">
        <v>1780</v>
      </c>
      <c r="AD7" s="4">
        <v>68.461539999999999</v>
      </c>
      <c r="AE7" s="4">
        <v>267</v>
      </c>
      <c r="AF7" s="4">
        <v>10.26923</v>
      </c>
      <c r="AH7">
        <v>0</v>
      </c>
      <c r="AI7">
        <v>0</v>
      </c>
      <c r="AJ7">
        <f>(I7-MIN(I2:I69))/(MAX(I2:I69)-MIN(I2:I69))</f>
        <v>0.5714285714285714</v>
      </c>
      <c r="AK7">
        <f>(J7-MIN(J2:J69))/(MAX(J2:J69)-MIN(J2:J69))</f>
        <v>0.5</v>
      </c>
      <c r="AL7">
        <f>(U7-MIN(U2:U69))/(MAX(U2:U69)-MIN(U2:U69))</f>
        <v>0.61006289308176098</v>
      </c>
      <c r="AM7">
        <f>(W7-MIN(W2:W69))/(MAX(W2:W69)-MIN(W2:W69))</f>
        <v>0.38031481571366621</v>
      </c>
      <c r="AN7">
        <f>(X7-MIN(X2:X69))/(MAX(X2:X69)-MIN(X2:X69))</f>
        <v>0.2314540059347181</v>
      </c>
      <c r="AO7">
        <f>(Y7-MIN(Y2:Y69))/(MAX(Y2:Y69)-MIN(Y2:Y69))</f>
        <v>0.25</v>
      </c>
      <c r="AP7">
        <f>(AA7-MIN(AA2:AA69))/(MAX(AA2:AA69)-MIN(AA2:AA69))</f>
        <v>0.68193172356369691</v>
      </c>
      <c r="AQ7">
        <f>(AE7-MIN(AE2:AE69))/(MAX(AE2:AE69)-MIN(AE2:AE69))</f>
        <v>0.48200312989045385</v>
      </c>
      <c r="AR7">
        <f>(AF7-MIN(AF2:AF69))/(MAX(AF2:AF69)-MIN(AF2:AF69))</f>
        <v>0.48076920042427274</v>
      </c>
      <c r="AS7">
        <v>0</v>
      </c>
    </row>
    <row r="8" spans="1:56" ht="14.25" customHeight="1" x14ac:dyDescent="0.3">
      <c r="A8" s="5" t="s">
        <v>139</v>
      </c>
      <c r="B8" s="5" t="s">
        <v>65</v>
      </c>
      <c r="C8" s="5" t="s">
        <v>43</v>
      </c>
      <c r="D8" s="6">
        <v>0</v>
      </c>
      <c r="E8" s="6">
        <v>0</v>
      </c>
      <c r="F8" s="4">
        <v>0</v>
      </c>
      <c r="G8" s="6">
        <v>0</v>
      </c>
      <c r="H8" s="6">
        <v>22</v>
      </c>
      <c r="I8" s="6">
        <v>16</v>
      </c>
      <c r="J8" s="6">
        <v>6</v>
      </c>
      <c r="K8" s="6">
        <v>192</v>
      </c>
      <c r="L8" s="6">
        <v>555</v>
      </c>
      <c r="M8" s="4">
        <v>0.345999985933304</v>
      </c>
      <c r="N8" s="6">
        <v>228</v>
      </c>
      <c r="O8" s="6">
        <v>298</v>
      </c>
      <c r="P8" s="4">
        <v>0.76499998569488503</v>
      </c>
      <c r="Q8" s="6">
        <v>751</v>
      </c>
      <c r="R8" s="6">
        <v>747</v>
      </c>
      <c r="S8" s="6">
        <v>4</v>
      </c>
      <c r="T8" s="6">
        <v>198</v>
      </c>
      <c r="U8" s="6">
        <v>305</v>
      </c>
      <c r="V8" s="6">
        <v>292</v>
      </c>
      <c r="W8" s="4">
        <v>1.0445204973220801</v>
      </c>
      <c r="X8" s="4">
        <v>33</v>
      </c>
      <c r="Y8" s="6">
        <v>3</v>
      </c>
      <c r="Z8" s="6">
        <v>6</v>
      </c>
      <c r="AA8" s="6">
        <v>1502</v>
      </c>
      <c r="AB8" s="4">
        <v>65.304344177246094</v>
      </c>
      <c r="AC8" s="6">
        <v>1426</v>
      </c>
      <c r="AD8" s="4">
        <v>62</v>
      </c>
      <c r="AE8" s="6">
        <v>76</v>
      </c>
      <c r="AF8" s="4">
        <v>3.3043477535247798</v>
      </c>
      <c r="AH8">
        <v>0</v>
      </c>
      <c r="AI8">
        <v>0</v>
      </c>
      <c r="AJ8">
        <f>(I8-MIN(I2:I69))/(MAX(I2:I69)-MIN(I2:I69))</f>
        <v>0.2857142857142857</v>
      </c>
      <c r="AK8">
        <f>(J8-MIN(J2:J69))/(MAX(J2:J69)-MIN(J2:J69))</f>
        <v>0.5</v>
      </c>
      <c r="AL8">
        <f>(U8-MIN(U2:U69))/(MAX(U2:U69)-MIN(U2:U69))</f>
        <v>0.21383647798742139</v>
      </c>
      <c r="AM8">
        <f>(W8-MIN(W2:W69))/(MAX(W2:W69)-MIN(W2:W69))</f>
        <v>0.21742206257641764</v>
      </c>
      <c r="AN8">
        <f>(X8-MIN(X2:X69))/(MAX(X2:X69)-MIN(X2:X69))</f>
        <v>9.1988130563798218E-2</v>
      </c>
      <c r="AO8">
        <f>(Y8-MIN(Y2:Y69))/(MAX(Y2:Y69)-MIN(Y2:Y69))</f>
        <v>0.25</v>
      </c>
      <c r="AP8">
        <f>(AA8-MIN(AA2:AA69))/(MAX(AA2:AA69)-MIN(AA2:AA69))</f>
        <v>0.22814321398834306</v>
      </c>
      <c r="AQ8">
        <f>(AE8-MIN(AE2:AE69))/(MAX(AE2:AE69)-MIN(AE2:AE69))</f>
        <v>0.18309859154929578</v>
      </c>
      <c r="AR8">
        <f>(AF8-MIN(AF2:AF69))/(MAX(AF2:AF69)-MIN(AF2:AF69))</f>
        <v>0.19670300664431156</v>
      </c>
      <c r="AS8">
        <v>0</v>
      </c>
    </row>
    <row r="9" spans="1:56" ht="14.25" customHeight="1" x14ac:dyDescent="0.3">
      <c r="A9" s="5" t="s">
        <v>140</v>
      </c>
      <c r="B9" s="5" t="s">
        <v>132</v>
      </c>
      <c r="C9" s="5" t="s">
        <v>43</v>
      </c>
      <c r="D9" s="6">
        <v>1</v>
      </c>
      <c r="E9" s="6">
        <v>1</v>
      </c>
      <c r="F9" s="4">
        <v>0</v>
      </c>
      <c r="G9" s="6">
        <v>0</v>
      </c>
      <c r="H9" s="6">
        <v>25</v>
      </c>
      <c r="I9" s="6">
        <v>19</v>
      </c>
      <c r="J9" s="6">
        <v>6</v>
      </c>
      <c r="K9" s="6">
        <v>166</v>
      </c>
      <c r="L9" s="6">
        <v>520</v>
      </c>
      <c r="M9" s="4">
        <v>0.31900000572204601</v>
      </c>
      <c r="N9" s="6">
        <v>324</v>
      </c>
      <c r="O9" s="6">
        <v>484</v>
      </c>
      <c r="P9" s="4">
        <v>0.66900002956390403</v>
      </c>
      <c r="Q9" s="6">
        <v>910</v>
      </c>
      <c r="R9" s="6">
        <v>918</v>
      </c>
      <c r="S9" s="6">
        <v>-8</v>
      </c>
      <c r="T9" s="6">
        <v>279</v>
      </c>
      <c r="U9" s="6">
        <v>363</v>
      </c>
      <c r="V9" s="6">
        <v>334</v>
      </c>
      <c r="W9" s="4">
        <v>1.08682632446289</v>
      </c>
      <c r="X9" s="4">
        <v>217</v>
      </c>
      <c r="Y9" s="6">
        <v>0</v>
      </c>
      <c r="Z9" s="6">
        <v>0</v>
      </c>
      <c r="AA9" s="6">
        <v>1858</v>
      </c>
      <c r="AB9" s="4">
        <v>71.461540222167997</v>
      </c>
      <c r="AC9" s="6">
        <v>1835</v>
      </c>
      <c r="AD9" s="4">
        <v>70.576919555664105</v>
      </c>
      <c r="AE9" s="6">
        <v>23</v>
      </c>
      <c r="AF9" s="4">
        <v>0.88461536169052102</v>
      </c>
      <c r="AH9">
        <v>1</v>
      </c>
      <c r="AI9">
        <v>0</v>
      </c>
      <c r="AJ9">
        <f>(I9-MIN(I2:I69))/(MAX(I2:I69)-MIN(I2:I69))</f>
        <v>0.5</v>
      </c>
      <c r="AK9">
        <f>(J9-MIN(J2:J69))/(MAX(J2:J69)-MIN(J2:J69))</f>
        <v>0.5</v>
      </c>
      <c r="AL9">
        <f>(U9-MIN(U2:U69))/(MAX(U2:U69)-MIN(U2:U69))</f>
        <v>0.39622641509433965</v>
      </c>
      <c r="AM9">
        <f>(W9-MIN(W2:W69))/(MAX(W2:W69)-MIN(W2:W69))</f>
        <v>0.25168256964953256</v>
      </c>
      <c r="AN9">
        <f>(X9-MIN(X2:X69))/(MAX(X2:X69)-MIN(X2:X69))</f>
        <v>0.63798219584569738</v>
      </c>
      <c r="AO9">
        <f>(Y9-MIN(Y2:Y69))/(MAX(Y2:Y69)-MIN(Y2:Y69))</f>
        <v>0</v>
      </c>
      <c r="AP9">
        <f>(AA9-MIN(AA2:AA69))/(MAX(AA2:AA69)-MIN(AA2:AA69))</f>
        <v>0.52456286427976684</v>
      </c>
      <c r="AQ9">
        <f>(AE9-MIN(AE2:AE69))/(MAX(AE2:AE69)-MIN(AE2:AE69))</f>
        <v>0.10015649452269171</v>
      </c>
      <c r="AR9">
        <f>(AF9-MIN(AF2:AF69))/(MAX(AF2:AF69)-MIN(AF2:AF69))</f>
        <v>9.8013015027827291E-2</v>
      </c>
      <c r="AS9">
        <v>0</v>
      </c>
    </row>
    <row r="10" spans="1:56" ht="14.25" customHeight="1" x14ac:dyDescent="0.3">
      <c r="A10" s="5" t="s">
        <v>54</v>
      </c>
      <c r="B10" s="5" t="s">
        <v>55</v>
      </c>
      <c r="C10" s="5" t="s">
        <v>40</v>
      </c>
      <c r="D10" s="6">
        <v>1</v>
      </c>
      <c r="E10" s="6">
        <v>1</v>
      </c>
      <c r="F10" s="4">
        <v>0</v>
      </c>
      <c r="G10" s="6">
        <v>1</v>
      </c>
      <c r="H10" s="6">
        <v>14</v>
      </c>
      <c r="I10" s="6">
        <v>14</v>
      </c>
      <c r="J10" s="6">
        <v>0</v>
      </c>
      <c r="K10" s="6">
        <v>136</v>
      </c>
      <c r="L10" s="6">
        <v>338</v>
      </c>
      <c r="M10" s="4">
        <v>0.40200001001357999</v>
      </c>
      <c r="N10" s="6">
        <v>215</v>
      </c>
      <c r="O10" s="6">
        <v>294</v>
      </c>
      <c r="P10" s="4">
        <v>0.73100000619888295</v>
      </c>
      <c r="Q10" s="6">
        <v>596</v>
      </c>
      <c r="R10" s="6">
        <v>523</v>
      </c>
      <c r="S10" s="6">
        <v>73</v>
      </c>
      <c r="T10" s="6">
        <v>144</v>
      </c>
      <c r="U10" s="6">
        <v>262</v>
      </c>
      <c r="V10" s="6">
        <v>151</v>
      </c>
      <c r="W10" s="4">
        <v>1.7350993156433101</v>
      </c>
      <c r="X10" s="4">
        <v>332</v>
      </c>
      <c r="Y10" s="6">
        <v>0</v>
      </c>
      <c r="Z10" s="6">
        <v>0</v>
      </c>
      <c r="AA10" s="6">
        <v>1295</v>
      </c>
      <c r="AB10" s="4">
        <v>86.333335876464801</v>
      </c>
      <c r="AC10" s="6">
        <v>1029</v>
      </c>
      <c r="AD10" s="4">
        <v>68.599998474121094</v>
      </c>
      <c r="AE10" s="6">
        <v>266</v>
      </c>
      <c r="AF10" s="4">
        <v>17.733333587646499</v>
      </c>
      <c r="AH10">
        <v>1</v>
      </c>
      <c r="AI10">
        <v>1</v>
      </c>
      <c r="AJ10">
        <f>(I10-MIN(I2:I69))/(MAX(I2:I69)-MIN(I2:I69))</f>
        <v>0.14285714285714285</v>
      </c>
      <c r="AK10">
        <f>(J10-MIN(J2:J69))/(MAX(J2:J69)-MIN(J2:J69))</f>
        <v>0</v>
      </c>
      <c r="AL10">
        <f>(U10-MIN(U2:U69))/(MAX(U2:U69)-MIN(U2:U69))</f>
        <v>7.8616352201257858E-2</v>
      </c>
      <c r="AM10">
        <f>(W10-MIN(W2:W69))/(MAX(W2:W69)-MIN(W2:W69))</f>
        <v>0.77667316552471233</v>
      </c>
      <c r="AN10">
        <f>(X10-MIN(X2:X69))/(MAX(X2:X69)-MIN(X2:X69))</f>
        <v>0.97922848664688422</v>
      </c>
      <c r="AO10">
        <f>(Y10-MIN(Y2:Y69))/(MAX(Y2:Y69)-MIN(Y2:Y69))</f>
        <v>0</v>
      </c>
      <c r="AP10">
        <f>(AA10-MIN(AA2:AA69))/(MAX(AA2:AA69)-MIN(AA2:AA69))</f>
        <v>5.5786844296419648E-2</v>
      </c>
      <c r="AQ10">
        <f>(AE10-MIN(AE2:AE69))/(MAX(AE2:AE69)-MIN(AE2:AE69))</f>
        <v>0.48043818466353677</v>
      </c>
      <c r="AR10">
        <f>(AF10-MIN(AF2:AF69))/(MAX(AF2:AF69)-MIN(AF2:AF69))</f>
        <v>0.78519638542013281</v>
      </c>
      <c r="AS10">
        <v>0</v>
      </c>
    </row>
    <row r="11" spans="1:56" ht="14.25" customHeight="1" x14ac:dyDescent="0.3">
      <c r="A11" s="5" t="s">
        <v>141</v>
      </c>
      <c r="B11" s="5" t="s">
        <v>39</v>
      </c>
      <c r="C11" s="5" t="s">
        <v>34</v>
      </c>
      <c r="D11" s="6">
        <v>0</v>
      </c>
      <c r="E11" s="6">
        <v>0</v>
      </c>
      <c r="F11" s="4">
        <v>1</v>
      </c>
      <c r="G11" s="6">
        <v>0</v>
      </c>
      <c r="H11" s="6">
        <v>29</v>
      </c>
      <c r="I11" s="6">
        <v>22</v>
      </c>
      <c r="J11" s="6">
        <v>7</v>
      </c>
      <c r="K11" s="6">
        <v>224</v>
      </c>
      <c r="L11" s="6">
        <v>611</v>
      </c>
      <c r="M11" s="4">
        <v>0.36700001358985901</v>
      </c>
      <c r="N11" s="6">
        <v>419</v>
      </c>
      <c r="O11" s="6">
        <v>510</v>
      </c>
      <c r="P11" s="4">
        <v>0.82200002670288097</v>
      </c>
      <c r="Q11" s="6">
        <v>1050</v>
      </c>
      <c r="R11" s="6">
        <v>923</v>
      </c>
      <c r="S11" s="6">
        <v>127</v>
      </c>
      <c r="T11" s="6">
        <v>296</v>
      </c>
      <c r="U11" s="6">
        <v>397</v>
      </c>
      <c r="V11" s="6">
        <v>333</v>
      </c>
      <c r="W11" s="4">
        <v>1.1921921968460101</v>
      </c>
      <c r="X11" s="4">
        <v>72</v>
      </c>
      <c r="Y11" s="6">
        <v>3</v>
      </c>
      <c r="Z11" s="6">
        <v>4</v>
      </c>
      <c r="AA11" s="6">
        <v>2191</v>
      </c>
      <c r="AB11" s="4">
        <v>73.033332824707003</v>
      </c>
      <c r="AC11" s="6">
        <v>1898</v>
      </c>
      <c r="AD11" s="4">
        <v>63.266666412353501</v>
      </c>
      <c r="AE11" s="6">
        <v>293</v>
      </c>
      <c r="AF11" s="4">
        <v>9.7666664123535192</v>
      </c>
      <c r="AH11">
        <v>0</v>
      </c>
      <c r="AI11">
        <v>0</v>
      </c>
      <c r="AJ11">
        <f>(I11-MIN(I2:I69))/(MAX(I2:I69)-MIN(I2:I69))</f>
        <v>0.7142857142857143</v>
      </c>
      <c r="AK11">
        <f>(J11-MIN(J2:J69))/(MAX(J2:J69)-MIN(J2:J69))</f>
        <v>0.58333333333333337</v>
      </c>
      <c r="AL11">
        <f>(U11-MIN(U2:U69))/(MAX(U2:U69)-MIN(U2:U69))</f>
        <v>0.50314465408805031</v>
      </c>
      <c r="AM11">
        <f>(W11-MIN(W2:W69))/(MAX(W2:W69)-MIN(W2:W69))</f>
        <v>0.3370109619778926</v>
      </c>
      <c r="AN11">
        <f>(X11-MIN(X2:X69))/(MAX(X2:X69)-MIN(X2:X69))</f>
        <v>0.20771513353115728</v>
      </c>
      <c r="AO11">
        <f>(Y11-MIN(Y2:Y69))/(MAX(Y2:Y69)-MIN(Y2:Y69))</f>
        <v>0.25</v>
      </c>
      <c r="AP11">
        <f>(AA11-MIN(AA2:AA69))/(MAX(AA2:AA69)-MIN(AA2:AA69))</f>
        <v>0.80183180682764366</v>
      </c>
      <c r="AQ11">
        <f>(AE11-MIN(AE2:AE69))/(MAX(AE2:AE69)-MIN(AE2:AE69))</f>
        <v>0.52269170579029733</v>
      </c>
      <c r="AR11">
        <f>(AF11-MIN(AF2:AF69))/(MAX(AF2:AF69)-MIN(AF2:AF69))</f>
        <v>0.46027189402007812</v>
      </c>
      <c r="AS11">
        <v>1</v>
      </c>
    </row>
    <row r="12" spans="1:56" ht="14.25" customHeight="1" x14ac:dyDescent="0.3">
      <c r="A12" s="5" t="s">
        <v>57</v>
      </c>
      <c r="B12" s="5" t="s">
        <v>58</v>
      </c>
      <c r="C12" s="5" t="s">
        <v>34</v>
      </c>
      <c r="D12" s="6">
        <v>0</v>
      </c>
      <c r="E12" s="6">
        <v>0</v>
      </c>
      <c r="F12" s="4">
        <v>0</v>
      </c>
      <c r="G12" s="6">
        <v>0</v>
      </c>
      <c r="H12" s="6">
        <v>21</v>
      </c>
      <c r="I12" s="6">
        <v>15</v>
      </c>
      <c r="J12" s="6">
        <v>6</v>
      </c>
      <c r="K12" s="6">
        <v>148</v>
      </c>
      <c r="L12" s="6">
        <v>440</v>
      </c>
      <c r="M12" s="4">
        <v>0.335999995470047</v>
      </c>
      <c r="N12" s="6">
        <v>286</v>
      </c>
      <c r="O12" s="6">
        <v>391</v>
      </c>
      <c r="P12" s="4">
        <v>0.73100000619888295</v>
      </c>
      <c r="Q12" s="6">
        <v>839</v>
      </c>
      <c r="R12" s="6">
        <v>733</v>
      </c>
      <c r="S12" s="6">
        <v>106</v>
      </c>
      <c r="T12" s="6">
        <v>290</v>
      </c>
      <c r="U12" s="6">
        <v>287</v>
      </c>
      <c r="V12" s="6">
        <v>258</v>
      </c>
      <c r="W12" s="4">
        <v>1.1124031543731701</v>
      </c>
      <c r="X12" s="4">
        <v>45</v>
      </c>
      <c r="Y12" s="6">
        <v>0</v>
      </c>
      <c r="Z12" s="6">
        <v>0</v>
      </c>
      <c r="AA12" s="6">
        <v>1596</v>
      </c>
      <c r="AB12" s="4">
        <v>72.545455932617202</v>
      </c>
      <c r="AC12" s="6">
        <v>1422</v>
      </c>
      <c r="AD12" s="4">
        <v>64.636360168457003</v>
      </c>
      <c r="AE12" s="6">
        <v>174</v>
      </c>
      <c r="AF12" s="4">
        <v>7.9090909957885698</v>
      </c>
      <c r="AH12">
        <v>0</v>
      </c>
      <c r="AI12">
        <v>0</v>
      </c>
      <c r="AJ12">
        <f>(I12-MIN(I2:I69))/(MAX(I2:I69)-MIN(I2:I69))</f>
        <v>0.21428571428571427</v>
      </c>
      <c r="AK12">
        <f>(J12-MIN(J2:J69))/(MAX(J2:J69)-MIN(J2:J69))</f>
        <v>0.5</v>
      </c>
      <c r="AL12">
        <f>(U12-MIN(U2:U69))/(MAX(U2:U69)-MIN(U2:U69))</f>
        <v>0.15723270440251572</v>
      </c>
      <c r="AM12">
        <f>(W12-MIN(W2:W69))/(MAX(W2:W69)-MIN(W2:W69))</f>
        <v>0.27239544116797443</v>
      </c>
      <c r="AN12">
        <f>(X12-MIN(X2:X69))/(MAX(X2:X69)-MIN(X2:X69))</f>
        <v>0.12759643916913946</v>
      </c>
      <c r="AO12">
        <f>(Y12-MIN(Y2:Y69))/(MAX(Y2:Y69)-MIN(Y2:Y69))</f>
        <v>0</v>
      </c>
      <c r="AP12">
        <f>(AA12-MIN(AA2:AA69))/(MAX(AA2:AA69)-MIN(AA2:AA69))</f>
        <v>0.30641132389675269</v>
      </c>
      <c r="AQ12">
        <f>(AE12-MIN(AE2:AE69))/(MAX(AE2:AE69)-MIN(AE2:AE69))</f>
        <v>0.33646322378716748</v>
      </c>
      <c r="AR12">
        <f>(AF12-MIN(AF2:AF69))/(MAX(AF2:AF69)-MIN(AF2:AF69))</f>
        <v>0.38450975482384464</v>
      </c>
      <c r="AS12">
        <v>0</v>
      </c>
    </row>
    <row r="13" spans="1:56" ht="14.25" customHeight="1" x14ac:dyDescent="0.3">
      <c r="A13" s="5" t="s">
        <v>59</v>
      </c>
      <c r="B13" s="5" t="s">
        <v>58</v>
      </c>
      <c r="C13" s="5" t="s">
        <v>37</v>
      </c>
      <c r="D13" s="6">
        <v>0</v>
      </c>
      <c r="E13" s="6">
        <v>0</v>
      </c>
      <c r="F13" s="4">
        <v>2</v>
      </c>
      <c r="G13" s="6">
        <v>0</v>
      </c>
      <c r="H13" s="6">
        <v>27</v>
      </c>
      <c r="I13" s="6">
        <v>20</v>
      </c>
      <c r="J13" s="6">
        <v>7</v>
      </c>
      <c r="K13" s="6">
        <v>272</v>
      </c>
      <c r="L13" s="6">
        <v>742</v>
      </c>
      <c r="M13" s="4">
        <v>0.36700001358985901</v>
      </c>
      <c r="N13" s="6">
        <v>289</v>
      </c>
      <c r="O13" s="6">
        <v>450</v>
      </c>
      <c r="P13" s="4">
        <v>0.64200001955032304</v>
      </c>
      <c r="Q13" s="6">
        <v>1011</v>
      </c>
      <c r="R13" s="6">
        <v>1022</v>
      </c>
      <c r="S13" s="6">
        <v>-11</v>
      </c>
      <c r="T13" s="6">
        <v>237</v>
      </c>
      <c r="U13" s="6">
        <v>445</v>
      </c>
      <c r="V13" s="6">
        <v>311</v>
      </c>
      <c r="W13" s="4">
        <v>1.43086814880371</v>
      </c>
      <c r="X13" s="4">
        <v>53</v>
      </c>
      <c r="Y13" s="6">
        <v>7</v>
      </c>
      <c r="Z13" s="6">
        <v>3</v>
      </c>
      <c r="AA13" s="6">
        <v>2155</v>
      </c>
      <c r="AB13" s="4">
        <v>76.964286804199205</v>
      </c>
      <c r="AC13" s="6">
        <v>1912</v>
      </c>
      <c r="AD13" s="4">
        <v>68.285713195800795</v>
      </c>
      <c r="AE13" s="6">
        <v>243</v>
      </c>
      <c r="AF13" s="4">
        <v>8.6785717010497994</v>
      </c>
      <c r="AH13">
        <v>0</v>
      </c>
      <c r="AI13">
        <v>0</v>
      </c>
      <c r="AJ13">
        <f>(I13-MIN(I2:I69))/(MAX(I2:I69)-MIN(I2:I69))</f>
        <v>0.5714285714285714</v>
      </c>
      <c r="AK13">
        <f>(J13-MIN(J2:J69))/(MAX(J2:J69)-MIN(J2:J69))</f>
        <v>0.58333333333333337</v>
      </c>
      <c r="AL13">
        <f>(U13-MIN(U2:U69))/(MAX(U2:U69)-MIN(U2:U69))</f>
        <v>0.65408805031446537</v>
      </c>
      <c r="AM13">
        <f>(W13-MIN(W2:W69))/(MAX(W2:W69)-MIN(W2:W69))</f>
        <v>0.53029779012599887</v>
      </c>
      <c r="AN13">
        <f>(X13-MIN(X2:X69))/(MAX(X2:X69)-MIN(X2:X69))</f>
        <v>0.1513353115727003</v>
      </c>
      <c r="AO13">
        <f>(Y13-MIN(Y2:Y69))/(MAX(Y2:Y69)-MIN(Y2:Y69))</f>
        <v>0.58333333333333337</v>
      </c>
      <c r="AP13">
        <f>(AA13-MIN(AA2:AA69))/(MAX(AA2:AA69)-MIN(AA2:AA69))</f>
        <v>0.77185678601165697</v>
      </c>
      <c r="AQ13">
        <f>(AE13-MIN(AE2:AE69))/(MAX(AE2:AE69)-MIN(AE2:AE69))</f>
        <v>0.44444444444444442</v>
      </c>
      <c r="AR13">
        <f>(AF13-MIN(AF2:AF69))/(MAX(AF2:AF69)-MIN(AF2:AF69))</f>
        <v>0.41589340890375359</v>
      </c>
      <c r="AS13">
        <v>2</v>
      </c>
    </row>
    <row r="14" spans="1:56" ht="14.25" customHeight="1" x14ac:dyDescent="0.3">
      <c r="A14" s="5" t="s">
        <v>142</v>
      </c>
      <c r="B14" s="5" t="s">
        <v>84</v>
      </c>
      <c r="C14" s="5" t="s">
        <v>37</v>
      </c>
      <c r="D14" s="6">
        <v>1</v>
      </c>
      <c r="E14" s="6">
        <v>0</v>
      </c>
      <c r="F14" s="4">
        <v>0</v>
      </c>
      <c r="G14" s="6">
        <v>0</v>
      </c>
      <c r="H14" s="6">
        <v>28</v>
      </c>
      <c r="I14" s="6">
        <v>25</v>
      </c>
      <c r="J14" s="6">
        <v>3</v>
      </c>
      <c r="K14" s="6">
        <v>204</v>
      </c>
      <c r="L14" s="6">
        <v>552</v>
      </c>
      <c r="M14" s="4">
        <v>0.37000000476837203</v>
      </c>
      <c r="N14" s="6">
        <v>305</v>
      </c>
      <c r="O14" s="6">
        <v>428</v>
      </c>
      <c r="P14" s="4">
        <v>0.71299999952316295</v>
      </c>
      <c r="Q14" s="6">
        <v>1043</v>
      </c>
      <c r="R14" s="6">
        <v>897</v>
      </c>
      <c r="S14" s="6">
        <v>146</v>
      </c>
      <c r="T14" s="6">
        <v>300</v>
      </c>
      <c r="U14" s="6">
        <v>399</v>
      </c>
      <c r="V14" s="6">
        <v>299</v>
      </c>
      <c r="W14" s="4">
        <v>1.3344482183456401</v>
      </c>
      <c r="X14" s="4">
        <v>190</v>
      </c>
      <c r="Y14" s="6">
        <v>1</v>
      </c>
      <c r="Z14" s="6">
        <v>2</v>
      </c>
      <c r="AA14" s="6">
        <v>2245</v>
      </c>
      <c r="AB14" s="4">
        <v>77.413795471191406</v>
      </c>
      <c r="AC14" s="6">
        <v>1875</v>
      </c>
      <c r="AD14" s="4">
        <v>64.655174255371094</v>
      </c>
      <c r="AE14" s="6">
        <v>370</v>
      </c>
      <c r="AF14" s="4">
        <v>12.758620262146</v>
      </c>
      <c r="AH14">
        <v>1</v>
      </c>
      <c r="AI14">
        <v>0</v>
      </c>
      <c r="AJ14">
        <f>(I14-MIN(I2:I69))/(MAX(I2:I69)-MIN(I2:I69))</f>
        <v>0.9285714285714286</v>
      </c>
      <c r="AK14">
        <f>(J14-MIN(J2:J69))/(MAX(J2:J69)-MIN(J2:J69))</f>
        <v>0.25</v>
      </c>
      <c r="AL14">
        <f>(U14-MIN(U2:U69))/(MAX(U2:U69)-MIN(U2:U69))</f>
        <v>0.50943396226415094</v>
      </c>
      <c r="AM14">
        <f>(W14-MIN(W2:W69))/(MAX(W2:W69)-MIN(W2:W69))</f>
        <v>0.45221408552301368</v>
      </c>
      <c r="AN14">
        <f>(X14-MIN(X2:X69))/(MAX(X2:X69)-MIN(X2:X69))</f>
        <v>0.55786350148367958</v>
      </c>
      <c r="AO14">
        <f>(Y14-MIN(Y2:Y69))/(MAX(Y2:Y69)-MIN(Y2:Y69))</f>
        <v>8.3333333333333329E-2</v>
      </c>
      <c r="AP14">
        <f>(AA14-MIN(AA2:AA69))/(MAX(AA2:AA69)-MIN(AA2:AA69))</f>
        <v>0.84679433805162363</v>
      </c>
      <c r="AQ14">
        <f>(AE14-MIN(AE2:AE69))/(MAX(AE2:AE69)-MIN(AE2:AE69))</f>
        <v>0.64319248826291076</v>
      </c>
      <c r="AR14">
        <f>(AF14-MIN(AF2:AF69))/(MAX(AF2:AF69)-MIN(AF2:AF69))</f>
        <v>0.58230022299950557</v>
      </c>
      <c r="AS14">
        <v>0</v>
      </c>
    </row>
    <row r="15" spans="1:56" ht="14.25" customHeight="1" x14ac:dyDescent="0.3">
      <c r="A15" s="5" t="s">
        <v>143</v>
      </c>
      <c r="B15" s="5" t="s">
        <v>63</v>
      </c>
      <c r="C15" s="5" t="s">
        <v>43</v>
      </c>
      <c r="D15" s="6">
        <v>1</v>
      </c>
      <c r="E15" s="6">
        <v>1</v>
      </c>
      <c r="F15" s="4">
        <v>0</v>
      </c>
      <c r="G15" s="6">
        <v>0</v>
      </c>
      <c r="H15" s="6">
        <v>18</v>
      </c>
      <c r="I15" s="6">
        <v>12</v>
      </c>
      <c r="J15" s="6">
        <v>6</v>
      </c>
      <c r="K15" s="6">
        <v>138</v>
      </c>
      <c r="L15" s="6">
        <v>371</v>
      </c>
      <c r="M15" s="4">
        <v>0.37200000882148698</v>
      </c>
      <c r="N15" s="6">
        <v>230</v>
      </c>
      <c r="O15" s="6">
        <v>296</v>
      </c>
      <c r="P15" s="4">
        <v>0.77700001001357999</v>
      </c>
      <c r="Q15" s="6">
        <v>645</v>
      </c>
      <c r="R15" s="6">
        <v>556</v>
      </c>
      <c r="S15" s="6">
        <v>89</v>
      </c>
      <c r="T15" s="6">
        <v>168</v>
      </c>
      <c r="U15" s="6">
        <v>288</v>
      </c>
      <c r="V15" s="6">
        <v>245</v>
      </c>
      <c r="W15" s="4">
        <v>1.17551016807556</v>
      </c>
      <c r="X15" s="4">
        <v>276</v>
      </c>
      <c r="Y15" s="6">
        <v>0</v>
      </c>
      <c r="Z15" s="6">
        <v>0</v>
      </c>
      <c r="AA15" s="6">
        <v>1358</v>
      </c>
      <c r="AB15" s="4">
        <v>71.473686218261705</v>
      </c>
      <c r="AC15" s="6">
        <v>1270</v>
      </c>
      <c r="AD15" s="4">
        <v>66.842102050781307</v>
      </c>
      <c r="AE15" s="6">
        <v>88</v>
      </c>
      <c r="AF15" s="4">
        <v>4.6315789222717303</v>
      </c>
      <c r="AH15">
        <v>1</v>
      </c>
      <c r="AI15">
        <v>0</v>
      </c>
      <c r="AJ15">
        <f>(I15-MIN(I2:I69))/(MAX(I2:I69)-MIN(I2:I69))</f>
        <v>0</v>
      </c>
      <c r="AK15">
        <f>(J15-MIN(J2:J69))/(MAX(J2:J69)-MIN(J2:J69))</f>
        <v>0.5</v>
      </c>
      <c r="AL15">
        <f>(U15-MIN(U2:U69))/(MAX(U2:U69)-MIN(U2:U69))</f>
        <v>0.16037735849056603</v>
      </c>
      <c r="AM15">
        <f>(W15-MIN(W2:W69))/(MAX(W2:W69)-MIN(W2:W69))</f>
        <v>0.32350136286801995</v>
      </c>
      <c r="AN15">
        <f>(X15-MIN(X2:X69))/(MAX(X2:X69)-MIN(X2:X69))</f>
        <v>0.81305637982195844</v>
      </c>
      <c r="AO15">
        <f>(Y15-MIN(Y2:Y69))/(MAX(Y2:Y69)-MIN(Y2:Y69))</f>
        <v>0</v>
      </c>
      <c r="AP15">
        <f>(AA15-MIN(AA2:AA69))/(MAX(AA2:AA69)-MIN(AA2:AA69))</f>
        <v>0.10824313072439634</v>
      </c>
      <c r="AQ15">
        <f>(AE15-MIN(AE2:AE69))/(MAX(AE2:AE69)-MIN(AE2:AE69))</f>
        <v>0.20187793427230047</v>
      </c>
      <c r="AR15">
        <f>(AF15-MIN(AF2:AF69))/(MAX(AF2:AF69)-MIN(AF2:AF69))</f>
        <v>0.25083479136513409</v>
      </c>
      <c r="AS15">
        <v>0</v>
      </c>
    </row>
    <row r="16" spans="1:56" ht="14.25" customHeight="1" x14ac:dyDescent="0.3">
      <c r="A16" s="5" t="s">
        <v>144</v>
      </c>
      <c r="B16" s="5" t="s">
        <v>92</v>
      </c>
      <c r="C16" s="5" t="s">
        <v>37</v>
      </c>
      <c r="D16" s="6">
        <v>1</v>
      </c>
      <c r="E16" s="6">
        <v>1</v>
      </c>
      <c r="F16" s="4">
        <v>0</v>
      </c>
      <c r="G16" s="6">
        <v>0</v>
      </c>
      <c r="H16" s="6">
        <v>22</v>
      </c>
      <c r="I16" s="6">
        <v>16</v>
      </c>
      <c r="J16" s="6">
        <v>6</v>
      </c>
      <c r="K16" s="6">
        <v>194</v>
      </c>
      <c r="L16" s="6">
        <v>548</v>
      </c>
      <c r="M16" s="4">
        <v>0.35400000214576699</v>
      </c>
      <c r="N16" s="6">
        <v>325</v>
      </c>
      <c r="O16" s="6">
        <v>413</v>
      </c>
      <c r="P16" s="4">
        <v>0.78700000047683705</v>
      </c>
      <c r="Q16" s="6">
        <v>815</v>
      </c>
      <c r="R16" s="6">
        <v>793</v>
      </c>
      <c r="S16" s="6">
        <v>22</v>
      </c>
      <c r="T16" s="6">
        <v>175</v>
      </c>
      <c r="U16" s="6">
        <v>347</v>
      </c>
      <c r="V16" s="6">
        <v>264</v>
      </c>
      <c r="W16" s="4">
        <v>1.3143939971923799</v>
      </c>
      <c r="X16" s="4">
        <v>220</v>
      </c>
      <c r="Y16" s="6">
        <v>0</v>
      </c>
      <c r="Z16" s="6">
        <v>0</v>
      </c>
      <c r="AA16" s="6">
        <v>1795</v>
      </c>
      <c r="AB16" s="4">
        <v>78.043479919433594</v>
      </c>
      <c r="AC16" s="6">
        <v>1597</v>
      </c>
      <c r="AD16" s="4">
        <v>69.434783935546903</v>
      </c>
      <c r="AE16" s="6">
        <v>198</v>
      </c>
      <c r="AF16" s="4">
        <v>8.6086959838867205</v>
      </c>
      <c r="AH16">
        <v>1</v>
      </c>
      <c r="AI16">
        <v>0</v>
      </c>
      <c r="AJ16">
        <f>(I16-MIN(I2:I69))/(MAX(I2:I69)-MIN(I2:I69))</f>
        <v>0.2857142857142857</v>
      </c>
      <c r="AK16">
        <f>(J16-MIN(J2:J69))/(MAX(J2:J69)-MIN(J2:J69))</f>
        <v>0.5</v>
      </c>
      <c r="AL16">
        <f>(U16-MIN(U2:U69))/(MAX(U2:U69)-MIN(U2:U69))</f>
        <v>0.34591194968553457</v>
      </c>
      <c r="AM16">
        <f>(W16-MIN(W2:W69))/(MAX(W2:W69)-MIN(W2:W69))</f>
        <v>0.43597358552332671</v>
      </c>
      <c r="AN16">
        <f>(X16-MIN(X2:X69))/(MAX(X2:X69)-MIN(X2:X69))</f>
        <v>0.64688427299703266</v>
      </c>
      <c r="AO16">
        <f>(Y16-MIN(Y2:Y69))/(MAX(Y2:Y69)-MIN(Y2:Y69))</f>
        <v>0</v>
      </c>
      <c r="AP16">
        <f>(AA16-MIN(AA2:AA69))/(MAX(AA2:AA69)-MIN(AA2:AA69))</f>
        <v>0.47210657785179017</v>
      </c>
      <c r="AQ16">
        <f>(AE16-MIN(AE2:AE69))/(MAX(AE2:AE69)-MIN(AE2:AE69))</f>
        <v>0.37402190923317685</v>
      </c>
      <c r="AR16">
        <f>(AF16-MIN(AF2:AF69))/(MAX(AF2:AF69)-MIN(AF2:AF69))</f>
        <v>0.41304349295259646</v>
      </c>
      <c r="AS16">
        <v>0</v>
      </c>
    </row>
    <row r="17" spans="1:45" ht="14.25" customHeight="1" x14ac:dyDescent="0.3">
      <c r="A17" s="5" t="s">
        <v>145</v>
      </c>
      <c r="B17" s="5" t="s">
        <v>36</v>
      </c>
      <c r="C17" s="5" t="s">
        <v>40</v>
      </c>
      <c r="D17" s="6">
        <v>0</v>
      </c>
      <c r="E17" s="6">
        <v>0</v>
      </c>
      <c r="F17" s="4">
        <v>1</v>
      </c>
      <c r="G17" s="6">
        <v>1</v>
      </c>
      <c r="H17" s="6">
        <v>22</v>
      </c>
      <c r="I17" s="6">
        <v>14</v>
      </c>
      <c r="J17" s="6">
        <v>8</v>
      </c>
      <c r="K17" s="6">
        <v>157</v>
      </c>
      <c r="L17" s="6">
        <v>440</v>
      </c>
      <c r="M17" s="4">
        <v>0.35699999332428001</v>
      </c>
      <c r="N17" s="6">
        <v>334</v>
      </c>
      <c r="O17" s="6">
        <v>441</v>
      </c>
      <c r="P17" s="4">
        <v>0.75700002908706698</v>
      </c>
      <c r="Q17" s="6">
        <v>809</v>
      </c>
      <c r="R17" s="6">
        <v>785</v>
      </c>
      <c r="S17" s="6">
        <v>24</v>
      </c>
      <c r="T17" s="6">
        <v>230</v>
      </c>
      <c r="U17" s="6">
        <v>272</v>
      </c>
      <c r="V17" s="6">
        <v>337</v>
      </c>
      <c r="W17" s="4">
        <v>0.80712163448333696</v>
      </c>
      <c r="X17" s="4">
        <v>23</v>
      </c>
      <c r="Y17" s="6">
        <v>5</v>
      </c>
      <c r="Z17" s="6">
        <v>5</v>
      </c>
      <c r="AA17" s="6">
        <v>1701</v>
      </c>
      <c r="AB17" s="4">
        <v>73.956520080566406</v>
      </c>
      <c r="AC17" s="6">
        <v>1606</v>
      </c>
      <c r="AD17" s="4">
        <v>69.826087951660199</v>
      </c>
      <c r="AE17" s="6">
        <v>95</v>
      </c>
      <c r="AF17" s="4">
        <v>4.1304349899292001</v>
      </c>
      <c r="AH17">
        <v>0</v>
      </c>
      <c r="AI17">
        <v>1</v>
      </c>
      <c r="AJ17">
        <f>(I17-MIN(I2:I69))/(MAX(I2:I69)-MIN(I2:I69))</f>
        <v>0.14285714285714285</v>
      </c>
      <c r="AK17">
        <f>(J17-MIN(J2:J69))/(MAX(J2:J69)-MIN(J2:J69))</f>
        <v>0.66666666666666663</v>
      </c>
      <c r="AL17">
        <f>(U17-MIN(U2:U69))/(MAX(U2:U69)-MIN(U2:U69))</f>
        <v>0.11006289308176101</v>
      </c>
      <c r="AM17">
        <f>(W17-MIN(W2:W69))/(MAX(W2:W69)-MIN(W2:W69))</f>
        <v>2.5169458877992719E-2</v>
      </c>
      <c r="AN17">
        <f>(X17-MIN(X2:X69))/(MAX(X2:X69)-MIN(X2:X69))</f>
        <v>6.2314540059347182E-2</v>
      </c>
      <c r="AO17">
        <f>(Y17-MIN(Y2:Y69))/(MAX(Y2:Y69)-MIN(Y2:Y69))</f>
        <v>0.41666666666666669</v>
      </c>
      <c r="AP17">
        <f>(AA17-MIN(AA2:AA69))/(MAX(AA2:AA69)-MIN(AA2:AA69))</f>
        <v>0.39383846794338051</v>
      </c>
      <c r="AQ17">
        <f>(AE17-MIN(AE2:AE69))/(MAX(AE2:AE69)-MIN(AE2:AE69))</f>
        <v>0.21283255086071987</v>
      </c>
      <c r="AR17">
        <f>(AF17-MIN(AF2:AF69))/(MAX(AF2:AF69)-MIN(AF2:AF69))</f>
        <v>0.23039538631007964</v>
      </c>
      <c r="AS17">
        <v>1</v>
      </c>
    </row>
    <row r="18" spans="1:45" ht="14.25" customHeight="1" x14ac:dyDescent="0.3">
      <c r="A18" s="5" t="s">
        <v>146</v>
      </c>
      <c r="B18" s="5" t="s">
        <v>65</v>
      </c>
      <c r="C18" s="5" t="s">
        <v>34</v>
      </c>
      <c r="D18" s="6">
        <v>0</v>
      </c>
      <c r="E18" s="6">
        <v>0</v>
      </c>
      <c r="F18" s="4">
        <v>2</v>
      </c>
      <c r="G18" s="6">
        <v>1</v>
      </c>
      <c r="H18" s="6">
        <v>21</v>
      </c>
      <c r="I18" s="6">
        <v>16</v>
      </c>
      <c r="J18" s="6">
        <v>5</v>
      </c>
      <c r="K18" s="6">
        <v>181</v>
      </c>
      <c r="L18" s="6">
        <v>464</v>
      </c>
      <c r="M18" s="4">
        <v>0.38999998569488498</v>
      </c>
      <c r="N18" s="6">
        <v>315</v>
      </c>
      <c r="O18" s="6">
        <v>427</v>
      </c>
      <c r="P18" s="4">
        <v>0.73799997568130504</v>
      </c>
      <c r="Q18" s="6">
        <v>822</v>
      </c>
      <c r="R18" s="6">
        <v>722</v>
      </c>
      <c r="S18" s="6">
        <v>100</v>
      </c>
      <c r="T18" s="6">
        <v>255</v>
      </c>
      <c r="U18" s="6">
        <v>322</v>
      </c>
      <c r="V18" s="6">
        <v>315</v>
      </c>
      <c r="W18" s="4">
        <v>1.02222228050232</v>
      </c>
      <c r="X18" s="4">
        <v>48</v>
      </c>
      <c r="Y18" s="6">
        <v>3</v>
      </c>
      <c r="Z18" s="6">
        <v>4</v>
      </c>
      <c r="AA18" s="6">
        <v>1736</v>
      </c>
      <c r="AB18" s="4">
        <v>78.909088134765597</v>
      </c>
      <c r="AC18" s="6">
        <v>1547</v>
      </c>
      <c r="AD18" s="4">
        <v>70.318183898925795</v>
      </c>
      <c r="AE18" s="6">
        <v>189</v>
      </c>
      <c r="AF18" s="4">
        <v>8.5909090042114293</v>
      </c>
      <c r="AH18">
        <v>0</v>
      </c>
      <c r="AI18">
        <v>1</v>
      </c>
      <c r="AJ18">
        <f>(I18-MIN(I2:I69))/(MAX(I2:I69)-MIN(I2:I69))</f>
        <v>0.2857142857142857</v>
      </c>
      <c r="AK18">
        <f>(J18-MIN(J2:J69))/(MAX(J2:J69)-MIN(J2:J69))</f>
        <v>0.41666666666666669</v>
      </c>
      <c r="AL18">
        <f>(U18-MIN(U2:U69))/(MAX(U2:U69)-MIN(U2:U69))</f>
        <v>0.26729559748427673</v>
      </c>
      <c r="AM18">
        <f>(W18-MIN(W2:W69))/(MAX(W2:W69)-MIN(W2:W69))</f>
        <v>0.19936430867578997</v>
      </c>
      <c r="AN18">
        <f>(X18-MIN(X2:X69))/(MAX(X2:X69)-MIN(X2:X69))</f>
        <v>0.13649851632047477</v>
      </c>
      <c r="AO18">
        <f>(Y18-MIN(Y2:Y69))/(MAX(Y2:Y69)-MIN(Y2:Y69))</f>
        <v>0.25</v>
      </c>
      <c r="AP18">
        <f>(AA18-MIN(AA2:AA69))/(MAX(AA2:AA69)-MIN(AA2:AA69))</f>
        <v>0.42298084929225643</v>
      </c>
      <c r="AQ18">
        <f>(AE18-MIN(AE2:AE69))/(MAX(AE2:AE69)-MIN(AE2:AE69))</f>
        <v>0.35993740219092329</v>
      </c>
      <c r="AR18">
        <f>(AF18-MIN(AF2:AF69))/(MAX(AF2:AF69)-MIN(AF2:AF69))</f>
        <v>0.41231804212135542</v>
      </c>
      <c r="AS18">
        <v>2</v>
      </c>
    </row>
    <row r="19" spans="1:45" ht="14.25" customHeight="1" x14ac:dyDescent="0.3">
      <c r="A19" s="5" t="s">
        <v>147</v>
      </c>
      <c r="B19" s="5" t="s">
        <v>58</v>
      </c>
      <c r="C19" s="5" t="s">
        <v>34</v>
      </c>
      <c r="D19" s="6">
        <v>1</v>
      </c>
      <c r="E19" s="6">
        <v>1</v>
      </c>
      <c r="F19" s="4">
        <v>0</v>
      </c>
      <c r="G19" s="6">
        <v>0</v>
      </c>
      <c r="H19" s="6">
        <v>24</v>
      </c>
      <c r="I19" s="6">
        <v>13</v>
      </c>
      <c r="J19" s="6">
        <v>11</v>
      </c>
      <c r="K19" s="6">
        <v>208</v>
      </c>
      <c r="L19" s="6">
        <v>568</v>
      </c>
      <c r="M19" s="4">
        <v>0.36599999666214</v>
      </c>
      <c r="N19" s="6">
        <v>334</v>
      </c>
      <c r="O19" s="6">
        <v>443</v>
      </c>
      <c r="P19" s="4">
        <v>0.75400000810623202</v>
      </c>
      <c r="Q19" s="6">
        <v>1005</v>
      </c>
      <c r="R19" s="6">
        <v>877</v>
      </c>
      <c r="S19" s="6">
        <v>128</v>
      </c>
      <c r="T19" s="6">
        <v>292</v>
      </c>
      <c r="U19" s="6">
        <v>321</v>
      </c>
      <c r="V19" s="6">
        <v>383</v>
      </c>
      <c r="W19" s="4">
        <v>0.83812010288238503</v>
      </c>
      <c r="X19" s="4">
        <v>18</v>
      </c>
      <c r="Y19" s="6">
        <v>3</v>
      </c>
      <c r="Z19" s="6">
        <v>9</v>
      </c>
      <c r="AA19" s="6">
        <v>1784</v>
      </c>
      <c r="AB19" s="4">
        <v>71.360000610351605</v>
      </c>
      <c r="AC19" s="6">
        <v>1767</v>
      </c>
      <c r="AD19" s="4">
        <v>70.680000305175795</v>
      </c>
      <c r="AE19" s="6">
        <v>17</v>
      </c>
      <c r="AF19" s="4">
        <v>0.68000000715255704</v>
      </c>
      <c r="AH19">
        <v>1</v>
      </c>
      <c r="AI19">
        <v>0</v>
      </c>
      <c r="AJ19">
        <f>(I19-MIN(I2:I69))/(MAX(I2:I69)-MIN(I2:I69))</f>
        <v>7.1428571428571425E-2</v>
      </c>
      <c r="AK19">
        <f>(J19-MIN(J2:J69))/(MAX(J2:J69)-MIN(J2:J69))</f>
        <v>0.91666666666666663</v>
      </c>
      <c r="AL19">
        <f>(U19-MIN(U2:U69))/(MAX(U2:U69)-MIN(U2:U69))</f>
        <v>0.26415094339622641</v>
      </c>
      <c r="AM19">
        <f>(W19-MIN(W2:W69))/(MAX(W2:W69)-MIN(W2:W69))</f>
        <v>5.0272933212781111E-2</v>
      </c>
      <c r="AN19">
        <f>(X19-MIN(X2:X69))/(MAX(X2:X69)-MIN(X2:X69))</f>
        <v>4.7477744807121663E-2</v>
      </c>
      <c r="AO19">
        <f>(Y19-MIN(Y2:Y69))/(MAX(Y2:Y69)-MIN(Y2:Y69))</f>
        <v>0.25</v>
      </c>
      <c r="AP19">
        <f>(AA19-MIN(AA2:AA69))/(MAX(AA2:AA69)-MIN(AA2:AA69))</f>
        <v>0.462947543713572</v>
      </c>
      <c r="AQ19">
        <f>(AE19-MIN(AE2:AE69))/(MAX(AE2:AE69)-MIN(AE2:AE69))</f>
        <v>9.0766823161189364E-2</v>
      </c>
      <c r="AR19">
        <f>(AF19-MIN(AF2:AF69))/(MAX(AF2:AF69)-MIN(AF2:AF69))</f>
        <v>8.9667675810936404E-2</v>
      </c>
      <c r="AS19">
        <v>0</v>
      </c>
    </row>
    <row r="20" spans="1:45" ht="14.25" customHeight="1" x14ac:dyDescent="0.3">
      <c r="A20" s="5" t="s">
        <v>148</v>
      </c>
      <c r="B20" s="5" t="s">
        <v>65</v>
      </c>
      <c r="C20" s="5" t="s">
        <v>43</v>
      </c>
      <c r="D20" s="6">
        <v>1</v>
      </c>
      <c r="E20" s="6">
        <v>1</v>
      </c>
      <c r="F20" s="4">
        <v>0</v>
      </c>
      <c r="G20" s="6">
        <v>0</v>
      </c>
      <c r="H20" s="6">
        <v>24</v>
      </c>
      <c r="I20" s="6">
        <v>17</v>
      </c>
      <c r="J20" s="6">
        <v>7</v>
      </c>
      <c r="K20" s="6">
        <v>189</v>
      </c>
      <c r="L20" s="6">
        <v>542</v>
      </c>
      <c r="M20" s="4">
        <v>0.34900000691413902</v>
      </c>
      <c r="N20" s="6">
        <v>309</v>
      </c>
      <c r="O20" s="6">
        <v>425</v>
      </c>
      <c r="P20" s="4">
        <v>0.72699999809265103</v>
      </c>
      <c r="Q20" s="6">
        <v>770</v>
      </c>
      <c r="R20" s="6">
        <v>860</v>
      </c>
      <c r="S20" s="6">
        <v>-90</v>
      </c>
      <c r="T20" s="6">
        <v>204</v>
      </c>
      <c r="U20" s="6">
        <v>401</v>
      </c>
      <c r="V20" s="6">
        <v>278</v>
      </c>
      <c r="W20" s="4">
        <v>1.4424459934234599</v>
      </c>
      <c r="X20" s="4">
        <v>47</v>
      </c>
      <c r="Y20" s="6">
        <v>3</v>
      </c>
      <c r="Z20" s="6">
        <v>6</v>
      </c>
      <c r="AA20" s="6">
        <v>1888</v>
      </c>
      <c r="AB20" s="4">
        <v>75.519996643066406</v>
      </c>
      <c r="AC20" s="6">
        <v>1750</v>
      </c>
      <c r="AD20" s="4">
        <v>70</v>
      </c>
      <c r="AE20" s="6">
        <v>138</v>
      </c>
      <c r="AF20" s="4">
        <v>5.5199999809265101</v>
      </c>
      <c r="AH20">
        <v>1</v>
      </c>
      <c r="AI20">
        <v>0</v>
      </c>
      <c r="AJ20">
        <f>(I20-MIN(I2:I69))/(MAX(I2:I69)-MIN(I2:I69))</f>
        <v>0.35714285714285715</v>
      </c>
      <c r="AK20">
        <f>(J20-MIN(J2:J69))/(MAX(J2:J69)-MIN(J2:J69))</f>
        <v>0.58333333333333337</v>
      </c>
      <c r="AL20">
        <f>(U20-MIN(U2:U69))/(MAX(U2:U69)-MIN(U2:U69))</f>
        <v>0.51572327044025157</v>
      </c>
      <c r="AM20">
        <f>(W20-MIN(W2:W69))/(MAX(W2:W69)-MIN(W2:W69))</f>
        <v>0.5396738703091406</v>
      </c>
      <c r="AN20">
        <f>(X20-MIN(X2:X69))/(MAX(X2:X69)-MIN(X2:X69))</f>
        <v>0.13353115727002968</v>
      </c>
      <c r="AO20">
        <f>(Y20-MIN(Y2:Y69))/(MAX(Y2:Y69)-MIN(Y2:Y69))</f>
        <v>0.25</v>
      </c>
      <c r="AP20">
        <f>(AA20-MIN(AA2:AA69))/(MAX(AA2:AA69)-MIN(AA2:AA69))</f>
        <v>0.54954204829308906</v>
      </c>
      <c r="AQ20">
        <f>(AE20-MIN(AE2:AE69))/(MAX(AE2:AE69)-MIN(AE2:AE69))</f>
        <v>0.28012519561815336</v>
      </c>
      <c r="AR20">
        <f>(AF20-MIN(AF2:AF69))/(MAX(AF2:AF69)-MIN(AF2:AF69))</f>
        <v>0.28706948703909846</v>
      </c>
      <c r="AS20">
        <v>0</v>
      </c>
    </row>
    <row r="21" spans="1:45" ht="14.25" customHeight="1" x14ac:dyDescent="0.3">
      <c r="A21" s="5" t="s">
        <v>68</v>
      </c>
      <c r="B21" s="5" t="s">
        <v>69</v>
      </c>
      <c r="C21" s="5" t="s">
        <v>37</v>
      </c>
      <c r="D21" s="6">
        <v>0</v>
      </c>
      <c r="E21" s="4">
        <v>1</v>
      </c>
      <c r="F21" s="4">
        <v>5</v>
      </c>
      <c r="G21" s="6">
        <v>1</v>
      </c>
      <c r="H21" s="4">
        <v>26</v>
      </c>
      <c r="I21" s="4">
        <v>26</v>
      </c>
      <c r="J21" s="4">
        <v>0</v>
      </c>
      <c r="K21" s="4">
        <v>190</v>
      </c>
      <c r="L21" s="4">
        <v>520</v>
      </c>
      <c r="M21" s="4">
        <v>0.36499999999999999</v>
      </c>
      <c r="N21" s="4">
        <v>429</v>
      </c>
      <c r="O21" s="4">
        <v>590</v>
      </c>
      <c r="P21" s="4">
        <v>0.72699999999999998</v>
      </c>
      <c r="Q21" s="4">
        <v>986</v>
      </c>
      <c r="R21" s="4">
        <v>796</v>
      </c>
      <c r="S21" s="4">
        <v>190</v>
      </c>
      <c r="T21" s="4">
        <v>249</v>
      </c>
      <c r="U21" s="4">
        <v>476</v>
      </c>
      <c r="V21" s="4">
        <v>315</v>
      </c>
      <c r="W21" s="4">
        <v>1.5111110000000001</v>
      </c>
      <c r="X21" s="4">
        <v>86</v>
      </c>
      <c r="Y21" s="4">
        <v>8</v>
      </c>
      <c r="Z21" s="4">
        <v>0</v>
      </c>
      <c r="AA21" s="4">
        <v>2395</v>
      </c>
      <c r="AB21" s="4">
        <v>92.115390000000005</v>
      </c>
      <c r="AC21" s="4">
        <v>1797</v>
      </c>
      <c r="AD21" s="4">
        <v>69.115390000000005</v>
      </c>
      <c r="AE21" s="4">
        <v>598</v>
      </c>
      <c r="AF21" s="4">
        <v>23</v>
      </c>
      <c r="AH21">
        <v>0</v>
      </c>
      <c r="AI21">
        <v>1</v>
      </c>
      <c r="AJ21">
        <f>(I21-MIN(I2:I69))/(MAX(I2:I69)-MIN(I2:I69))</f>
        <v>1</v>
      </c>
      <c r="AK21">
        <f>(J21-MIN(J2:J69))/(MAX(J2:J69)-MIN(J2:J69))</f>
        <v>0</v>
      </c>
      <c r="AL21">
        <f>(U21-MIN(U2:U69))/(MAX(U2:U69)-MIN(U2:U69))</f>
        <v>0.75157232704402521</v>
      </c>
      <c r="AM21">
        <f>(W21-MIN(W2:W69))/(MAX(W2:W69)-MIN(W2:W69))</f>
        <v>0.59528081863001914</v>
      </c>
      <c r="AN21">
        <f>(X21-MIN(X2:X69))/(MAX(X2:X69)-MIN(X2:X69))</f>
        <v>0.24925816023738873</v>
      </c>
      <c r="AO21">
        <f>(Y21-MIN(Y2:Y69))/(MAX(Y2:Y69)-MIN(Y2:Y69))</f>
        <v>0.66666666666666663</v>
      </c>
      <c r="AP21">
        <f>(AA21-MIN(AA2:AA69))/(MAX(AA2:AA69)-MIN(AA2:AA69))</f>
        <v>0.97169025811823484</v>
      </c>
      <c r="AQ21">
        <f>(AE21-MIN(AE2:AE69))/(MAX(AE2:AE69)-MIN(AE2:AE69))</f>
        <v>1</v>
      </c>
      <c r="AR21">
        <f>(AF21-MIN(AF2:AF69))/(MAX(AF2:AF69)-MIN(AF2:AF69))</f>
        <v>1</v>
      </c>
      <c r="AS21">
        <v>5</v>
      </c>
    </row>
    <row r="22" spans="1:45" ht="14.25" customHeight="1" x14ac:dyDescent="0.3">
      <c r="A22" s="5" t="s">
        <v>149</v>
      </c>
      <c r="B22" s="5" t="s">
        <v>96</v>
      </c>
      <c r="C22" s="5" t="s">
        <v>37</v>
      </c>
      <c r="D22" s="6">
        <v>1</v>
      </c>
      <c r="E22" s="6">
        <v>1</v>
      </c>
      <c r="F22" s="4">
        <v>0</v>
      </c>
      <c r="G22" s="6">
        <v>0</v>
      </c>
      <c r="H22" s="6">
        <v>22</v>
      </c>
      <c r="I22" s="6">
        <v>17</v>
      </c>
      <c r="J22" s="6">
        <v>5</v>
      </c>
      <c r="K22" s="6">
        <v>156</v>
      </c>
      <c r="L22" s="6">
        <v>470</v>
      </c>
      <c r="M22" s="4">
        <v>0.33199998736381497</v>
      </c>
      <c r="N22" s="6">
        <v>290</v>
      </c>
      <c r="O22" s="6">
        <v>423</v>
      </c>
      <c r="P22" s="4">
        <v>0.68599998950958296</v>
      </c>
      <c r="Q22" s="6">
        <v>921</v>
      </c>
      <c r="R22" s="6">
        <v>695</v>
      </c>
      <c r="S22" s="6">
        <v>226</v>
      </c>
      <c r="T22" s="6">
        <v>240</v>
      </c>
      <c r="U22" s="6">
        <v>371</v>
      </c>
      <c r="V22" s="6">
        <v>301</v>
      </c>
      <c r="W22" s="4">
        <v>1.2325581312179601</v>
      </c>
      <c r="X22" s="4">
        <v>275</v>
      </c>
      <c r="Y22" s="6">
        <v>0</v>
      </c>
      <c r="Z22" s="6">
        <v>0</v>
      </c>
      <c r="AA22" s="6">
        <v>1738</v>
      </c>
      <c r="AB22" s="4">
        <v>75.565216064453097</v>
      </c>
      <c r="AC22" s="6">
        <v>1405</v>
      </c>
      <c r="AD22" s="4">
        <v>61.086956024169901</v>
      </c>
      <c r="AE22" s="6">
        <v>333</v>
      </c>
      <c r="AF22" s="4">
        <v>14.4782609939575</v>
      </c>
      <c r="AH22">
        <v>1</v>
      </c>
      <c r="AI22">
        <v>0</v>
      </c>
      <c r="AJ22">
        <f>(I22-MIN(I2:I69))/(MAX(I2:I69)-MIN(I2:I69))</f>
        <v>0.35714285714285715</v>
      </c>
      <c r="AK22">
        <f>(J22-MIN(J2:J69))/(MAX(J2:J69)-MIN(J2:J69))</f>
        <v>0.41666666666666669</v>
      </c>
      <c r="AL22">
        <f>(U22-MIN(U2:U69))/(MAX(U2:U69)-MIN(U2:U69))</f>
        <v>0.42138364779874216</v>
      </c>
      <c r="AM22">
        <f>(W22-MIN(W2:W69))/(MAX(W2:W69)-MIN(W2:W69))</f>
        <v>0.36970048664928307</v>
      </c>
      <c r="AN22">
        <f>(X22-MIN(X2:X69))/(MAX(X2:X69)-MIN(X2:X69))</f>
        <v>0.81008902077151335</v>
      </c>
      <c r="AO22">
        <f>(Y22-MIN(Y2:Y69))/(MAX(Y2:Y69)-MIN(Y2:Y69))</f>
        <v>0</v>
      </c>
      <c r="AP22">
        <f>(AA22-MIN(AA2:AA69))/(MAX(AA2:AA69)-MIN(AA2:AA69))</f>
        <v>0.42464612822647796</v>
      </c>
      <c r="AQ22">
        <f>(AE22-MIN(AE2:AE69))/(MAX(AE2:AE69)-MIN(AE2:AE69))</f>
        <v>0.58528951486697967</v>
      </c>
      <c r="AR22">
        <f>(AF22-MIN(AF2:AF69))/(MAX(AF2:AF69)-MIN(AF2:AF69))</f>
        <v>0.65243662733023133</v>
      </c>
      <c r="AS22">
        <v>0</v>
      </c>
    </row>
    <row r="23" spans="1:45" ht="14.25" customHeight="1" x14ac:dyDescent="0.3">
      <c r="A23" s="5" t="s">
        <v>150</v>
      </c>
      <c r="B23" s="5" t="s">
        <v>127</v>
      </c>
      <c r="C23" s="5" t="s">
        <v>40</v>
      </c>
      <c r="D23" s="6">
        <v>1</v>
      </c>
      <c r="E23" s="6">
        <v>1</v>
      </c>
      <c r="F23" s="4">
        <v>0</v>
      </c>
      <c r="G23" s="6">
        <v>0</v>
      </c>
      <c r="H23" s="6">
        <v>22</v>
      </c>
      <c r="I23" s="6">
        <v>15</v>
      </c>
      <c r="J23" s="6">
        <v>7</v>
      </c>
      <c r="K23" s="6">
        <v>174</v>
      </c>
      <c r="L23" s="6">
        <v>532</v>
      </c>
      <c r="M23" s="4">
        <v>0.326999992132187</v>
      </c>
      <c r="N23" s="6">
        <v>255</v>
      </c>
      <c r="O23" s="6">
        <v>358</v>
      </c>
      <c r="P23" s="4">
        <v>0.712000012397766</v>
      </c>
      <c r="Q23" s="6">
        <v>763</v>
      </c>
      <c r="R23" s="6">
        <v>797</v>
      </c>
      <c r="S23" s="6">
        <v>-34</v>
      </c>
      <c r="T23" s="6">
        <v>187</v>
      </c>
      <c r="U23" s="6">
        <v>253</v>
      </c>
      <c r="V23" s="6">
        <v>291</v>
      </c>
      <c r="W23" s="4">
        <v>0.86941581964492798</v>
      </c>
      <c r="X23" s="4">
        <v>206</v>
      </c>
      <c r="Y23" s="6">
        <v>0</v>
      </c>
      <c r="Z23" s="6">
        <v>0</v>
      </c>
      <c r="AA23" s="6">
        <v>1515</v>
      </c>
      <c r="AB23" s="4">
        <v>65.869567871093807</v>
      </c>
      <c r="AC23" s="6">
        <v>1455</v>
      </c>
      <c r="AD23" s="4">
        <v>63.260868072509801</v>
      </c>
      <c r="AE23" s="6">
        <v>60</v>
      </c>
      <c r="AF23" s="4">
        <v>2.6086957454681401</v>
      </c>
      <c r="AH23">
        <v>1</v>
      </c>
      <c r="AI23">
        <v>0</v>
      </c>
      <c r="AJ23">
        <f>(I23-MIN(I2:I69))/(MAX(I2:I69)-MIN(I2:I69))</f>
        <v>0.21428571428571427</v>
      </c>
      <c r="AK23">
        <f>(J23-MIN(J2:J69))/(MAX(J2:J69)-MIN(J2:J69))</f>
        <v>0.58333333333333337</v>
      </c>
      <c r="AL23">
        <f>(U23-MIN(U2:U69))/(MAX(U2:U69)-MIN(U2:U69))</f>
        <v>5.0314465408805034E-2</v>
      </c>
      <c r="AM23">
        <f>(W23-MIN(W2:W69))/(MAX(W2:W69)-MIN(W2:W69))</f>
        <v>7.561712804278857E-2</v>
      </c>
      <c r="AN23">
        <f>(X23-MIN(X2:X69))/(MAX(X2:X69)-MIN(X2:X69))</f>
        <v>0.60534124629080122</v>
      </c>
      <c r="AO23">
        <f>(Y23-MIN(Y2:Y69))/(MAX(Y2:Y69)-MIN(Y2:Y69))</f>
        <v>0</v>
      </c>
      <c r="AP23">
        <f>(AA23-MIN(AA2:AA69))/(MAX(AA2:AA69)-MIN(AA2:AA69))</f>
        <v>0.23896752706078267</v>
      </c>
      <c r="AQ23">
        <f>(AE23-MIN(AE2:AE69))/(MAX(AE2:AE69)-MIN(AE2:AE69))</f>
        <v>0.15805946791862285</v>
      </c>
      <c r="AR23">
        <f>(AF23-MIN(AF2:AF69))/(MAX(AF2:AF69)-MIN(AF2:AF69))</f>
        <v>0.16833049277675213</v>
      </c>
      <c r="AS23">
        <v>0</v>
      </c>
    </row>
    <row r="24" spans="1:45" ht="14.25" customHeight="1" x14ac:dyDescent="0.3">
      <c r="A24" s="5" t="s">
        <v>70</v>
      </c>
      <c r="B24" s="5" t="s">
        <v>71</v>
      </c>
      <c r="C24" s="5" t="s">
        <v>43</v>
      </c>
      <c r="D24" s="6">
        <v>0</v>
      </c>
      <c r="E24" s="6">
        <v>1</v>
      </c>
      <c r="F24" s="4">
        <v>4</v>
      </c>
      <c r="G24" s="6">
        <v>1</v>
      </c>
      <c r="H24" s="6">
        <v>26</v>
      </c>
      <c r="I24" s="6">
        <v>24</v>
      </c>
      <c r="J24" s="6">
        <v>2</v>
      </c>
      <c r="K24" s="6">
        <v>252</v>
      </c>
      <c r="L24" s="6">
        <v>699</v>
      </c>
      <c r="M24" s="4">
        <v>0.36100000143051098</v>
      </c>
      <c r="N24" s="6">
        <v>366</v>
      </c>
      <c r="O24" s="6">
        <v>494</v>
      </c>
      <c r="P24" s="4">
        <v>0.74099999666214</v>
      </c>
      <c r="Q24" s="6">
        <v>1110</v>
      </c>
      <c r="R24" s="6">
        <v>864</v>
      </c>
      <c r="S24" s="6">
        <v>246</v>
      </c>
      <c r="T24" s="6">
        <v>387</v>
      </c>
      <c r="U24" s="6">
        <v>381</v>
      </c>
      <c r="V24" s="6">
        <v>293</v>
      </c>
      <c r="W24" s="4">
        <v>1.3003412485122701</v>
      </c>
      <c r="X24" s="4">
        <v>117</v>
      </c>
      <c r="Y24" s="6">
        <v>2</v>
      </c>
      <c r="Z24" s="6">
        <v>1</v>
      </c>
      <c r="AA24" s="6">
        <v>2096</v>
      </c>
      <c r="AB24" s="4">
        <v>77.629631042480497</v>
      </c>
      <c r="AC24" s="6">
        <v>1562</v>
      </c>
      <c r="AD24" s="4">
        <v>57.851852416992202</v>
      </c>
      <c r="AE24" s="6">
        <v>534</v>
      </c>
      <c r="AF24" s="4">
        <v>19.777778625488299</v>
      </c>
      <c r="AH24">
        <v>0</v>
      </c>
      <c r="AI24">
        <v>1</v>
      </c>
      <c r="AJ24">
        <f>(I24-MIN(I2:I69))/(MAX(I2:I69)-MIN(I2:I69))</f>
        <v>0.8571428571428571</v>
      </c>
      <c r="AK24">
        <f>(J24-MIN(J2:J69))/(MAX(J2:J69)-MIN(J2:J69))</f>
        <v>0.16666666666666666</v>
      </c>
      <c r="AL24">
        <f>(U24-MIN(U2:U69))/(MAX(U2:U69)-MIN(U2:U69))</f>
        <v>0.45283018867924529</v>
      </c>
      <c r="AM24">
        <f>(W24-MIN(W2:W69))/(MAX(W2:W69)-MIN(W2:W69))</f>
        <v>0.42459325500882933</v>
      </c>
      <c r="AN24">
        <f>(X24-MIN(X2:X69))/(MAX(X2:X69)-MIN(X2:X69))</f>
        <v>0.34124629080118696</v>
      </c>
      <c r="AO24">
        <f>(Y24-MIN(Y2:Y69))/(MAX(Y2:Y69)-MIN(Y2:Y69))</f>
        <v>0.16666666666666666</v>
      </c>
      <c r="AP24">
        <f>(AA24-MIN(AA2:AA69))/(MAX(AA2:AA69)-MIN(AA2:AA69))</f>
        <v>0.72273105745212318</v>
      </c>
      <c r="AQ24">
        <f>(AE24-MIN(AE2:AE69))/(MAX(AE2:AE69)-MIN(AE2:AE69))</f>
        <v>0.89984350547730829</v>
      </c>
      <c r="AR24">
        <f>(AF24-MIN(AF2:AF69))/(MAX(AF2:AF69)-MIN(AF2:AF69))</f>
        <v>0.86858009525757596</v>
      </c>
      <c r="AS24">
        <v>4</v>
      </c>
    </row>
    <row r="25" spans="1:45" ht="14.25" customHeight="1" x14ac:dyDescent="0.3">
      <c r="A25" s="5" t="s">
        <v>72</v>
      </c>
      <c r="B25" s="5" t="s">
        <v>73</v>
      </c>
      <c r="C25" s="5" t="s">
        <v>43</v>
      </c>
      <c r="D25" s="6">
        <v>0</v>
      </c>
      <c r="E25" s="6">
        <v>1</v>
      </c>
      <c r="F25" s="4">
        <v>1</v>
      </c>
      <c r="G25" s="6">
        <v>0</v>
      </c>
      <c r="H25" s="6">
        <v>28</v>
      </c>
      <c r="I25" s="6">
        <v>23</v>
      </c>
      <c r="J25" s="6">
        <v>5</v>
      </c>
      <c r="K25" s="6">
        <v>197</v>
      </c>
      <c r="L25" s="6">
        <v>524</v>
      </c>
      <c r="M25" s="4">
        <v>0.37599998712539701</v>
      </c>
      <c r="N25" s="6">
        <v>462</v>
      </c>
      <c r="O25" s="6">
        <v>669</v>
      </c>
      <c r="P25" s="4">
        <v>0.69099998474121105</v>
      </c>
      <c r="Q25" s="6">
        <v>1172</v>
      </c>
      <c r="R25" s="6">
        <v>880</v>
      </c>
      <c r="S25" s="6">
        <v>292</v>
      </c>
      <c r="T25" s="6">
        <v>313</v>
      </c>
      <c r="U25" s="6">
        <v>473</v>
      </c>
      <c r="V25" s="6">
        <v>382</v>
      </c>
      <c r="W25" s="4">
        <v>1.23821985721588</v>
      </c>
      <c r="X25" s="4">
        <v>2</v>
      </c>
      <c r="Y25" s="6">
        <v>12</v>
      </c>
      <c r="Z25" s="6">
        <v>5</v>
      </c>
      <c r="AA25" s="6">
        <v>2361</v>
      </c>
      <c r="AB25" s="4">
        <v>81.413795471191406</v>
      </c>
      <c r="AC25" s="6">
        <v>2008</v>
      </c>
      <c r="AD25" s="4">
        <v>69.241378784179702</v>
      </c>
      <c r="AE25" s="6">
        <v>353</v>
      </c>
      <c r="AF25" s="4">
        <v>12.1724138259888</v>
      </c>
      <c r="AH25">
        <v>0</v>
      </c>
      <c r="AI25">
        <v>0</v>
      </c>
      <c r="AJ25">
        <f>(I25-MIN(I2:I69))/(MAX(I2:I69)-MIN(I2:I69))</f>
        <v>0.7857142857142857</v>
      </c>
      <c r="AK25">
        <f>(J25-MIN(J2:J69))/(MAX(J2:J69)-MIN(J2:J69))</f>
        <v>0.41666666666666669</v>
      </c>
      <c r="AL25">
        <f>(U25-MIN(U2:U69))/(MAX(U2:U69)-MIN(U2:U69))</f>
        <v>0.74213836477987416</v>
      </c>
      <c r="AM25">
        <f>(W25-MIN(W2:W69))/(MAX(W2:W69)-MIN(W2:W69))</f>
        <v>0.37428551941444227</v>
      </c>
      <c r="AN25">
        <f>(X25-MIN(X2:X69))/(MAX(X2:X69)-MIN(X2:X69))</f>
        <v>0</v>
      </c>
      <c r="AO25">
        <f>(Y25-MIN(Y2:Y69))/(MAX(Y2:Y69)-MIN(Y2:Y69))</f>
        <v>1</v>
      </c>
      <c r="AP25">
        <f>(AA25-MIN(AA2:AA69))/(MAX(AA2:AA69)-MIN(AA2:AA69))</f>
        <v>0.94338051623646957</v>
      </c>
      <c r="AQ25">
        <f>(AE25-MIN(AE2:AE69))/(MAX(AE2:AE69)-MIN(AE2:AE69))</f>
        <v>0.61658841940532083</v>
      </c>
      <c r="AR25">
        <f>(AF25-MIN(AF2:AF69))/(MAX(AF2:AF69)-MIN(AF2:AF69))</f>
        <v>0.5583915013304831</v>
      </c>
      <c r="AS25">
        <v>1</v>
      </c>
    </row>
    <row r="26" spans="1:45" ht="14.25" customHeight="1" x14ac:dyDescent="0.3">
      <c r="A26" s="5" t="s">
        <v>151</v>
      </c>
      <c r="B26" s="5" t="s">
        <v>108</v>
      </c>
      <c r="C26" s="5" t="s">
        <v>34</v>
      </c>
      <c r="D26" s="6">
        <v>1</v>
      </c>
      <c r="E26" s="6">
        <v>1</v>
      </c>
      <c r="F26" s="4">
        <v>0</v>
      </c>
      <c r="G26" s="6">
        <v>1</v>
      </c>
      <c r="H26" s="6">
        <v>16</v>
      </c>
      <c r="I26" s="6">
        <v>12</v>
      </c>
      <c r="J26" s="6">
        <v>4</v>
      </c>
      <c r="K26" s="6">
        <v>127</v>
      </c>
      <c r="L26" s="6">
        <v>358</v>
      </c>
      <c r="M26" s="4">
        <v>0.354999989271164</v>
      </c>
      <c r="N26" s="6">
        <v>255</v>
      </c>
      <c r="O26" s="6">
        <v>343</v>
      </c>
      <c r="P26" s="4">
        <v>0.74299997091293302</v>
      </c>
      <c r="Q26" s="6">
        <v>637</v>
      </c>
      <c r="R26" s="6">
        <v>535</v>
      </c>
      <c r="S26" s="6">
        <v>102</v>
      </c>
      <c r="T26" s="6">
        <v>189</v>
      </c>
      <c r="U26" s="6">
        <v>237</v>
      </c>
      <c r="V26" s="6">
        <v>266</v>
      </c>
      <c r="W26" s="4">
        <v>0.890977442264557</v>
      </c>
      <c r="X26" s="4">
        <v>309</v>
      </c>
      <c r="Y26" s="6">
        <v>0</v>
      </c>
      <c r="Z26" s="6">
        <v>0</v>
      </c>
      <c r="AA26" s="6">
        <v>1228</v>
      </c>
      <c r="AB26" s="4">
        <v>72.235290527343807</v>
      </c>
      <c r="AC26" s="6">
        <v>1121</v>
      </c>
      <c r="AD26" s="4">
        <v>65.941177368164105</v>
      </c>
      <c r="AE26" s="6">
        <v>107</v>
      </c>
      <c r="AF26" s="4">
        <v>6.2941174507141104</v>
      </c>
      <c r="AH26">
        <v>1</v>
      </c>
      <c r="AI26">
        <v>1</v>
      </c>
      <c r="AJ26">
        <f>(I26-MIN(I2:I69))/(MAX(I2:I69)-MIN(I2:I69))</f>
        <v>0</v>
      </c>
      <c r="AK26">
        <f>(J26-MIN(J2:J69))/(MAX(J2:J69)-MIN(J2:J69))</f>
        <v>0.33333333333333331</v>
      </c>
      <c r="AL26">
        <f>(U26-MIN(U2:U69))/(MAX(U2:U69)-MIN(U2:U69))</f>
        <v>0</v>
      </c>
      <c r="AM26">
        <f>(W26-MIN(W2:W69))/(MAX(W2:W69)-MIN(W2:W69))</f>
        <v>9.3078366226571604E-2</v>
      </c>
      <c r="AN26">
        <f>(X26-MIN(X2:X69))/(MAX(X2:X69)-MIN(X2:X69))</f>
        <v>0.91097922848664692</v>
      </c>
      <c r="AO26">
        <f>(Y26-MIN(Y2:Y69))/(MAX(Y2:Y69)-MIN(Y2:Y69))</f>
        <v>0</v>
      </c>
      <c r="AP26">
        <f>(AA26-MIN(AA2:AA69))/(MAX(AA2:AA69)-MIN(AA2:AA69))</f>
        <v>0</v>
      </c>
      <c r="AQ26">
        <f>(AE26-MIN(AE2:AE69))/(MAX(AE2:AE69)-MIN(AE2:AE69))</f>
        <v>0.23161189358372458</v>
      </c>
      <c r="AR26">
        <f>(AF26-MIN(AF2:AF69))/(MAX(AF2:AF69)-MIN(AF2:AF69))</f>
        <v>0.31864225387121897</v>
      </c>
      <c r="AS26">
        <v>0</v>
      </c>
    </row>
    <row r="27" spans="1:45" ht="14.25" customHeight="1" x14ac:dyDescent="0.3">
      <c r="A27" s="5" t="s">
        <v>75</v>
      </c>
      <c r="B27" s="5" t="s">
        <v>73</v>
      </c>
      <c r="C27" s="5" t="s">
        <v>37</v>
      </c>
      <c r="D27" s="6">
        <v>0</v>
      </c>
      <c r="E27" s="6">
        <v>0</v>
      </c>
      <c r="F27" s="4">
        <v>1</v>
      </c>
      <c r="G27" s="6">
        <v>1</v>
      </c>
      <c r="H27" s="6">
        <v>28</v>
      </c>
      <c r="I27" s="6">
        <v>21</v>
      </c>
      <c r="J27" s="6">
        <v>7</v>
      </c>
      <c r="K27" s="6">
        <v>283</v>
      </c>
      <c r="L27" s="6">
        <v>733</v>
      </c>
      <c r="M27" s="4">
        <v>0.38600000739097601</v>
      </c>
      <c r="N27" s="6">
        <v>420</v>
      </c>
      <c r="O27" s="6">
        <v>589</v>
      </c>
      <c r="P27" s="4">
        <v>0.71299999952316295</v>
      </c>
      <c r="Q27" s="6">
        <v>1164</v>
      </c>
      <c r="R27" s="6">
        <v>1075</v>
      </c>
      <c r="S27" s="6">
        <v>89</v>
      </c>
      <c r="T27" s="6">
        <v>328</v>
      </c>
      <c r="U27" s="6">
        <v>555</v>
      </c>
      <c r="V27" s="6">
        <v>276</v>
      </c>
      <c r="W27" s="4">
        <v>2.0108695030212398</v>
      </c>
      <c r="X27" s="4">
        <v>14</v>
      </c>
      <c r="Y27" s="6">
        <v>8</v>
      </c>
      <c r="Z27" s="6">
        <v>6</v>
      </c>
      <c r="AA27" s="6">
        <v>2429</v>
      </c>
      <c r="AB27" s="4">
        <v>83.758621215820298</v>
      </c>
      <c r="AC27" s="6">
        <v>2086</v>
      </c>
      <c r="AD27" s="4">
        <v>71.931037902832003</v>
      </c>
      <c r="AE27" s="6">
        <v>343</v>
      </c>
      <c r="AF27" s="4">
        <v>11.8275861740112</v>
      </c>
      <c r="AH27">
        <v>0</v>
      </c>
      <c r="AI27">
        <v>1</v>
      </c>
      <c r="AJ27">
        <f>(I27-MIN(I2:I69))/(MAX(I2:I69)-MIN(I2:I69))</f>
        <v>0.6428571428571429</v>
      </c>
      <c r="AK27">
        <f>(J27-MIN(J2:J69))/(MAX(J2:J69)-MIN(J2:J69))</f>
        <v>0.58333333333333337</v>
      </c>
      <c r="AL27">
        <f>(U27-MIN(U2:U69))/(MAX(U2:U69)-MIN(U2:U69))</f>
        <v>1</v>
      </c>
      <c r="AM27">
        <f>(W27-MIN(W2:W69))/(MAX(W2:W69)-MIN(W2:W69))</f>
        <v>1</v>
      </c>
      <c r="AN27">
        <f>(X27-MIN(X2:X69))/(MAX(X2:X69)-MIN(X2:X69))</f>
        <v>3.5608308605341248E-2</v>
      </c>
      <c r="AO27">
        <f>(Y27-MIN(Y2:Y69))/(MAX(Y2:Y69)-MIN(Y2:Y69))</f>
        <v>0.66666666666666663</v>
      </c>
      <c r="AP27">
        <f>(AA27-MIN(AA2:AA69))/(MAX(AA2:AA69)-MIN(AA2:AA69))</f>
        <v>1</v>
      </c>
      <c r="AQ27">
        <f>(AE27-MIN(AE2:AE69))/(MAX(AE2:AE69)-MIN(AE2:AE69))</f>
        <v>0.60093896713615025</v>
      </c>
      <c r="AR27">
        <f>(AF27-MIN(AF2:AF69))/(MAX(AF2:AF69)-MIN(AF2:AF69))</f>
        <v>0.5443275336794966</v>
      </c>
      <c r="AS27">
        <v>1</v>
      </c>
    </row>
    <row r="28" spans="1:45" ht="14.25" customHeight="1" x14ac:dyDescent="0.3">
      <c r="A28" s="5" t="s">
        <v>79</v>
      </c>
      <c r="B28" s="5" t="s">
        <v>45</v>
      </c>
      <c r="C28" s="5" t="s">
        <v>37</v>
      </c>
      <c r="D28" s="6">
        <v>0</v>
      </c>
      <c r="E28" s="6">
        <v>0</v>
      </c>
      <c r="F28" s="4">
        <v>1</v>
      </c>
      <c r="G28" s="6">
        <v>1</v>
      </c>
      <c r="H28" s="6">
        <v>27</v>
      </c>
      <c r="I28" s="6">
        <v>20</v>
      </c>
      <c r="J28" s="6">
        <v>7</v>
      </c>
      <c r="K28" s="6">
        <v>209</v>
      </c>
      <c r="L28" s="6">
        <v>608</v>
      </c>
      <c r="M28" s="4">
        <v>0.34400001168250999</v>
      </c>
      <c r="N28" s="6">
        <v>364</v>
      </c>
      <c r="O28" s="6">
        <v>511</v>
      </c>
      <c r="P28" s="4">
        <v>0.712000012397766</v>
      </c>
      <c r="Q28" s="6">
        <v>1064</v>
      </c>
      <c r="R28" s="6">
        <v>962</v>
      </c>
      <c r="S28" s="6">
        <v>102</v>
      </c>
      <c r="T28" s="6">
        <v>316</v>
      </c>
      <c r="U28" s="6">
        <v>383</v>
      </c>
      <c r="V28" s="6">
        <v>346</v>
      </c>
      <c r="W28" s="4">
        <v>1.1069364547729501</v>
      </c>
      <c r="X28" s="4">
        <v>31</v>
      </c>
      <c r="Y28" s="6">
        <v>7</v>
      </c>
      <c r="Z28" s="6">
        <v>8</v>
      </c>
      <c r="AA28" s="6">
        <v>2047</v>
      </c>
      <c r="AB28" s="4">
        <v>73.107139587402301</v>
      </c>
      <c r="AC28" s="6">
        <v>1841</v>
      </c>
      <c r="AD28" s="4">
        <v>65.75</v>
      </c>
      <c r="AE28" s="6">
        <v>206</v>
      </c>
      <c r="AF28" s="4">
        <v>7.3571429252624503</v>
      </c>
      <c r="AH28">
        <v>0</v>
      </c>
      <c r="AI28">
        <v>1</v>
      </c>
      <c r="AJ28">
        <f>(I28-MIN(I2:I69))/(MAX(I2:I69)-MIN(I2:I69))</f>
        <v>0.5714285714285714</v>
      </c>
      <c r="AK28">
        <f>(J28-MIN(J2:J69))/(MAX(J2:J69)-MIN(J2:J69))</f>
        <v>0.58333333333333337</v>
      </c>
      <c r="AL28">
        <f>(U28-MIN(U2:U69))/(MAX(U2:U69)-MIN(U2:U69))</f>
        <v>0.45911949685534592</v>
      </c>
      <c r="AM28">
        <f>(W28-MIN(W2:W69))/(MAX(W2:W69)-MIN(W2:W69))</f>
        <v>0.26796834653402363</v>
      </c>
      <c r="AN28">
        <f>(X28-MIN(X2:X69))/(MAX(X2:X69)-MIN(X2:X69))</f>
        <v>8.6053412462908013E-2</v>
      </c>
      <c r="AO28">
        <f>(Y28-MIN(Y2:Y69))/(MAX(Y2:Y69)-MIN(Y2:Y69))</f>
        <v>0.58333333333333337</v>
      </c>
      <c r="AP28">
        <f>(AA28-MIN(AA2:AA69))/(MAX(AA2:AA69)-MIN(AA2:AA69))</f>
        <v>0.68193172356369691</v>
      </c>
      <c r="AQ28">
        <f>(AE28-MIN(AE2:AE69))/(MAX(AE2:AE69)-MIN(AE2:AE69))</f>
        <v>0.38654147104851327</v>
      </c>
      <c r="AR28">
        <f>(AF28-MIN(AF2:AF69))/(MAX(AF2:AF69)-MIN(AF2:AF69))</f>
        <v>0.36199827767175119</v>
      </c>
      <c r="AS28">
        <v>1</v>
      </c>
    </row>
    <row r="29" spans="1:45" ht="14.25" customHeight="1" x14ac:dyDescent="0.3">
      <c r="A29" s="5" t="s">
        <v>152</v>
      </c>
      <c r="B29" s="5" t="s">
        <v>78</v>
      </c>
      <c r="C29" s="5" t="s">
        <v>43</v>
      </c>
      <c r="D29" s="6">
        <v>1</v>
      </c>
      <c r="E29" s="6">
        <v>1</v>
      </c>
      <c r="F29" s="4">
        <v>0</v>
      </c>
      <c r="G29" s="6">
        <v>1</v>
      </c>
      <c r="H29" s="6">
        <v>27</v>
      </c>
      <c r="I29" s="6">
        <v>23</v>
      </c>
      <c r="J29" s="6">
        <v>4</v>
      </c>
      <c r="K29" s="6">
        <v>289</v>
      </c>
      <c r="L29" s="6">
        <v>740</v>
      </c>
      <c r="M29" s="4">
        <v>0.39100000262260398</v>
      </c>
      <c r="N29" s="6">
        <v>286</v>
      </c>
      <c r="O29" s="6">
        <v>368</v>
      </c>
      <c r="P29" s="4">
        <v>0.77700001001357999</v>
      </c>
      <c r="Q29" s="6">
        <v>934</v>
      </c>
      <c r="R29" s="6">
        <v>829</v>
      </c>
      <c r="S29" s="6">
        <v>105</v>
      </c>
      <c r="T29" s="6">
        <v>198</v>
      </c>
      <c r="U29" s="6">
        <v>446</v>
      </c>
      <c r="V29" s="6">
        <v>271</v>
      </c>
      <c r="W29" s="4">
        <v>1.645756483078</v>
      </c>
      <c r="X29" s="4">
        <v>298</v>
      </c>
      <c r="Y29" s="6">
        <v>0</v>
      </c>
      <c r="Z29" s="6">
        <v>0</v>
      </c>
      <c r="AA29" s="6">
        <v>2097</v>
      </c>
      <c r="AB29" s="4">
        <v>74.892860412597699</v>
      </c>
      <c r="AC29" s="6">
        <v>1670</v>
      </c>
      <c r="AD29" s="4">
        <v>59.642856597900398</v>
      </c>
      <c r="AE29" s="6">
        <v>427</v>
      </c>
      <c r="AF29" s="4">
        <v>15.25</v>
      </c>
      <c r="AH29">
        <v>1</v>
      </c>
      <c r="AI29">
        <v>1</v>
      </c>
      <c r="AJ29">
        <f>(I29-MIN(I2:I69))/(MAX(I2:I69)-MIN(I2:I69))</f>
        <v>0.7857142857142857</v>
      </c>
      <c r="AK29">
        <f>(J29-MIN(J2:J69))/(MAX(J2:J69)-MIN(J2:J69))</f>
        <v>0.33333333333333331</v>
      </c>
      <c r="AL29">
        <f>(U29-MIN(U2:U69))/(MAX(U2:U69)-MIN(U2:U69))</f>
        <v>0.65723270440251569</v>
      </c>
      <c r="AM29">
        <f>(W29-MIN(W2:W69))/(MAX(W2:W69)-MIN(W2:W69))</f>
        <v>0.70432070360858001</v>
      </c>
      <c r="AN29">
        <f>(X29-MIN(X2:X69))/(MAX(X2:X69)-MIN(X2:X69))</f>
        <v>0.87833827893175076</v>
      </c>
      <c r="AO29">
        <f>(Y29-MIN(Y2:Y69))/(MAX(Y2:Y69)-MIN(Y2:Y69))</f>
        <v>0</v>
      </c>
      <c r="AP29">
        <f>(AA29-MIN(AA2:AA69))/(MAX(AA2:AA69)-MIN(AA2:AA69))</f>
        <v>0.72356369691923395</v>
      </c>
      <c r="AQ29">
        <f>(AE29-MIN(AE2:AE69))/(MAX(AE2:AE69)-MIN(AE2:AE69))</f>
        <v>0.73239436619718312</v>
      </c>
      <c r="AR29">
        <f>(AF29-MIN(AF2:AF69))/(MAX(AF2:AF69)-MIN(AF2:AF69))</f>
        <v>0.68391238733306103</v>
      </c>
      <c r="AS29">
        <v>0</v>
      </c>
    </row>
    <row r="30" spans="1:45" ht="14.25" customHeight="1" x14ac:dyDescent="0.3">
      <c r="A30" s="5" t="s">
        <v>83</v>
      </c>
      <c r="B30" s="5" t="s">
        <v>84</v>
      </c>
      <c r="C30" s="5" t="s">
        <v>43</v>
      </c>
      <c r="D30" s="6">
        <v>0</v>
      </c>
      <c r="E30" s="6">
        <v>1</v>
      </c>
      <c r="F30" s="4">
        <v>2</v>
      </c>
      <c r="G30" s="6">
        <v>0</v>
      </c>
      <c r="H30" s="6">
        <v>27</v>
      </c>
      <c r="I30" s="6">
        <v>24</v>
      </c>
      <c r="J30" s="6">
        <v>3</v>
      </c>
      <c r="K30" s="6">
        <v>201</v>
      </c>
      <c r="L30" s="6">
        <v>546</v>
      </c>
      <c r="M30" s="4">
        <v>0.36800000071525601</v>
      </c>
      <c r="N30" s="6">
        <v>331</v>
      </c>
      <c r="O30" s="6">
        <v>458</v>
      </c>
      <c r="P30" s="4">
        <v>0.72299998998642001</v>
      </c>
      <c r="Q30" s="6">
        <v>914</v>
      </c>
      <c r="R30" s="6">
        <v>775</v>
      </c>
      <c r="S30" s="6">
        <v>139</v>
      </c>
      <c r="T30" s="6">
        <v>201</v>
      </c>
      <c r="U30" s="6">
        <v>442</v>
      </c>
      <c r="V30" s="6">
        <v>334</v>
      </c>
      <c r="W30" s="4">
        <v>1.32335329055786</v>
      </c>
      <c r="X30" s="4">
        <v>160</v>
      </c>
      <c r="Y30" s="6">
        <v>2</v>
      </c>
      <c r="Z30" s="6">
        <v>2</v>
      </c>
      <c r="AA30" s="6">
        <v>2002</v>
      </c>
      <c r="AB30" s="4">
        <v>71.5</v>
      </c>
      <c r="AC30" s="6">
        <v>1555</v>
      </c>
      <c r="AD30" s="4">
        <v>55.535713195800803</v>
      </c>
      <c r="AE30" s="6">
        <v>447</v>
      </c>
      <c r="AF30" s="4">
        <v>15.964285850524901</v>
      </c>
      <c r="AH30">
        <v>0</v>
      </c>
      <c r="AI30">
        <v>0</v>
      </c>
      <c r="AJ30">
        <f>(I30-MIN(I2:I69))/(MAX(I2:I69)-MIN(I2:I69))</f>
        <v>0.8571428571428571</v>
      </c>
      <c r="AK30">
        <f>(J30-MIN(J2:J69))/(MAX(J2:J69)-MIN(J2:J69))</f>
        <v>0.25</v>
      </c>
      <c r="AL30">
        <f>(U30-MIN(U2:U69))/(MAX(U2:U69)-MIN(U2:U69))</f>
        <v>0.64465408805031443</v>
      </c>
      <c r="AM30">
        <f>(W30-MIN(W2:W69))/(MAX(W2:W69)-MIN(W2:W69))</f>
        <v>0.44322908563910263</v>
      </c>
      <c r="AN30">
        <f>(X30-MIN(X2:X69))/(MAX(X2:X69)-MIN(X2:X69))</f>
        <v>0.46884272997032639</v>
      </c>
      <c r="AO30">
        <f>(Y30-MIN(Y2:Y69))/(MAX(Y2:Y69)-MIN(Y2:Y69))</f>
        <v>0.16666666666666666</v>
      </c>
      <c r="AP30">
        <f>(AA30-MIN(AA2:AA69))/(MAX(AA2:AA69)-MIN(AA2:AA69))</f>
        <v>0.64446294754371358</v>
      </c>
      <c r="AQ30">
        <f>(AE30-MIN(AE2:AE69))/(MAX(AE2:AE69)-MIN(AE2:AE69))</f>
        <v>0.76369327073552429</v>
      </c>
      <c r="AR30">
        <f>(AF30-MIN(AF2:AF69))/(MAX(AF2:AF69)-MIN(AF2:AF69))</f>
        <v>0.7130448917529566</v>
      </c>
      <c r="AS30">
        <v>2</v>
      </c>
    </row>
    <row r="31" spans="1:45" ht="14.25" customHeight="1" x14ac:dyDescent="0.3">
      <c r="A31" s="5" t="s">
        <v>85</v>
      </c>
      <c r="B31" s="5" t="s">
        <v>36</v>
      </c>
      <c r="C31" s="5" t="s">
        <v>34</v>
      </c>
      <c r="D31" s="6">
        <v>0</v>
      </c>
      <c r="E31" s="6">
        <v>0</v>
      </c>
      <c r="F31" s="4">
        <v>1</v>
      </c>
      <c r="G31" s="6">
        <v>1</v>
      </c>
      <c r="H31" s="6">
        <v>26</v>
      </c>
      <c r="I31" s="6">
        <v>18</v>
      </c>
      <c r="J31" s="6">
        <v>8</v>
      </c>
      <c r="K31" s="6">
        <v>220</v>
      </c>
      <c r="L31" s="6">
        <v>628</v>
      </c>
      <c r="M31" s="4">
        <v>0.34999999403953602</v>
      </c>
      <c r="N31" s="6">
        <v>429</v>
      </c>
      <c r="O31" s="6">
        <v>575</v>
      </c>
      <c r="P31" s="4">
        <v>0.74599999189376798</v>
      </c>
      <c r="Q31" s="6">
        <v>1034</v>
      </c>
      <c r="R31" s="6">
        <v>1028</v>
      </c>
      <c r="S31" s="6">
        <v>6</v>
      </c>
      <c r="T31" s="6">
        <v>310</v>
      </c>
      <c r="U31" s="6">
        <v>332</v>
      </c>
      <c r="V31" s="6">
        <v>317</v>
      </c>
      <c r="W31" s="4">
        <v>1.04731857776642</v>
      </c>
      <c r="X31" s="4">
        <v>34</v>
      </c>
      <c r="Y31" s="6">
        <v>5</v>
      </c>
      <c r="Z31" s="6">
        <v>8</v>
      </c>
      <c r="AA31" s="6">
        <v>2217</v>
      </c>
      <c r="AB31" s="4">
        <v>82.111114501953097</v>
      </c>
      <c r="AC31" s="6">
        <v>2034</v>
      </c>
      <c r="AD31" s="4">
        <v>75.333335876464801</v>
      </c>
      <c r="AE31" s="6">
        <v>183</v>
      </c>
      <c r="AF31" s="4">
        <v>6.7777776718139604</v>
      </c>
      <c r="AH31">
        <v>0</v>
      </c>
      <c r="AI31">
        <v>1</v>
      </c>
      <c r="AJ31">
        <f>(I31-MIN(I2:I69))/(MAX(I2:I69)-MIN(I2:I69))</f>
        <v>0.42857142857142855</v>
      </c>
      <c r="AK31">
        <f>(J31-MIN(J2:J69))/(MAX(J2:J69)-MIN(J2:J69))</f>
        <v>0.66666666666666663</v>
      </c>
      <c r="AL31">
        <f>(U31-MIN(U2:U69))/(MAX(U2:U69)-MIN(U2:U69))</f>
        <v>0.29874213836477986</v>
      </c>
      <c r="AM31">
        <f>(W31-MIN(W2:W69))/(MAX(W2:W69)-MIN(W2:W69))</f>
        <v>0.21968803067900036</v>
      </c>
      <c r="AN31">
        <f>(X31-MIN(X2:X69))/(MAX(X2:X69)-MIN(X2:X69))</f>
        <v>9.4955489614243327E-2</v>
      </c>
      <c r="AO31">
        <f>(Y31-MIN(Y2:Y69))/(MAX(Y2:Y69)-MIN(Y2:Y69))</f>
        <v>0.41666666666666669</v>
      </c>
      <c r="AP31">
        <f>(AA31-MIN(AA2:AA69))/(MAX(AA2:AA69)-MIN(AA2:AA69))</f>
        <v>0.82348043297252294</v>
      </c>
      <c r="AQ31">
        <f>(AE31-MIN(AE2:AE69))/(MAX(AE2:AE69)-MIN(AE2:AE69))</f>
        <v>0.35054773082942098</v>
      </c>
      <c r="AR31">
        <f>(AF31-MIN(AF2:AF69))/(MAX(AF2:AF69)-MIN(AF2:AF69))</f>
        <v>0.33836857704920809</v>
      </c>
      <c r="AS31">
        <v>1</v>
      </c>
    </row>
    <row r="32" spans="1:45" ht="14.25" customHeight="1" x14ac:dyDescent="0.3">
      <c r="A32" s="5" t="s">
        <v>153</v>
      </c>
      <c r="B32" s="5" t="s">
        <v>73</v>
      </c>
      <c r="C32" s="5" t="s">
        <v>34</v>
      </c>
      <c r="D32" s="6">
        <v>1</v>
      </c>
      <c r="E32" s="6">
        <v>0</v>
      </c>
      <c r="F32" s="4">
        <v>1</v>
      </c>
      <c r="G32" s="6">
        <v>1</v>
      </c>
      <c r="H32" s="6">
        <v>28</v>
      </c>
      <c r="I32" s="6">
        <v>16</v>
      </c>
      <c r="J32" s="6">
        <v>12</v>
      </c>
      <c r="K32" s="6">
        <v>234</v>
      </c>
      <c r="L32" s="6">
        <v>663</v>
      </c>
      <c r="M32" s="4">
        <v>0.35299998521804798</v>
      </c>
      <c r="N32" s="6">
        <v>363</v>
      </c>
      <c r="O32" s="6">
        <v>517</v>
      </c>
      <c r="P32" s="4">
        <v>0.70200002193450906</v>
      </c>
      <c r="Q32" s="6">
        <v>965</v>
      </c>
      <c r="R32" s="6">
        <v>972</v>
      </c>
      <c r="S32" s="6">
        <v>-7</v>
      </c>
      <c r="T32" s="6">
        <v>188</v>
      </c>
      <c r="U32" s="6">
        <v>385</v>
      </c>
      <c r="V32" s="6">
        <v>324</v>
      </c>
      <c r="W32" s="4">
        <v>1.18827164173126</v>
      </c>
      <c r="X32" s="4">
        <v>24</v>
      </c>
      <c r="Y32" s="6">
        <v>4</v>
      </c>
      <c r="Z32" s="6">
        <v>10</v>
      </c>
      <c r="AA32" s="6">
        <v>1995</v>
      </c>
      <c r="AB32" s="4">
        <v>68.793106079101605</v>
      </c>
      <c r="AC32" s="6">
        <v>1884</v>
      </c>
      <c r="AD32" s="4">
        <v>64.965515136718807</v>
      </c>
      <c r="AE32" s="6">
        <v>111</v>
      </c>
      <c r="AF32" s="4">
        <v>3.82758617401123</v>
      </c>
      <c r="AH32">
        <v>1</v>
      </c>
      <c r="AI32">
        <v>1</v>
      </c>
      <c r="AJ32">
        <f>(I32-MIN(I2:I69))/(MAX(I2:I69)-MIN(I2:I69))</f>
        <v>0.2857142857142857</v>
      </c>
      <c r="AK32">
        <f>(J32-MIN(J2:J69))/(MAX(J2:J69)-MIN(J2:J69))</f>
        <v>1</v>
      </c>
      <c r="AL32">
        <f>(U32-MIN(U2:U69))/(MAX(U2:U69)-MIN(U2:U69))</f>
        <v>0.46540880503144655</v>
      </c>
      <c r="AM32">
        <f>(W32-MIN(W2:W69))/(MAX(W2:W69)-MIN(W2:W69))</f>
        <v>0.33383598076803789</v>
      </c>
      <c r="AN32">
        <f>(X32-MIN(X2:X69))/(MAX(X2:X69)-MIN(X2:X69))</f>
        <v>6.5281899109792291E-2</v>
      </c>
      <c r="AO32">
        <f>(Y32-MIN(Y2:Y69))/(MAX(Y2:Y69)-MIN(Y2:Y69))</f>
        <v>0.33333333333333331</v>
      </c>
      <c r="AP32">
        <f>(AA32-MIN(AA2:AA69))/(MAX(AA2:AA69)-MIN(AA2:AA69))</f>
        <v>0.63863447127393835</v>
      </c>
      <c r="AQ32">
        <f>(AE32-MIN(AE2:AE69))/(MAX(AE2:AE69)-MIN(AE2:AE69))</f>
        <v>0.23787167449139279</v>
      </c>
      <c r="AR32">
        <f>(AF32-MIN(AF2:AF69))/(MAX(AF2:AF69)-MIN(AF2:AF69))</f>
        <v>0.21804354641039955</v>
      </c>
      <c r="AS32">
        <v>1</v>
      </c>
    </row>
    <row r="33" spans="1:45" ht="14.25" customHeight="1" x14ac:dyDescent="0.3">
      <c r="A33" s="5" t="s">
        <v>89</v>
      </c>
      <c r="B33" s="5" t="s">
        <v>73</v>
      </c>
      <c r="C33" s="5" t="s">
        <v>34</v>
      </c>
      <c r="D33" s="6">
        <v>0</v>
      </c>
      <c r="E33" s="4">
        <v>0</v>
      </c>
      <c r="F33" s="4">
        <v>3</v>
      </c>
      <c r="G33" s="6">
        <v>1</v>
      </c>
      <c r="H33" s="4">
        <v>24</v>
      </c>
      <c r="I33" s="4">
        <v>20</v>
      </c>
      <c r="J33" s="4">
        <v>4</v>
      </c>
      <c r="K33" s="4">
        <v>181</v>
      </c>
      <c r="L33" s="4">
        <v>468</v>
      </c>
      <c r="M33" s="4">
        <v>0.38700000000000001</v>
      </c>
      <c r="N33" s="4">
        <v>311</v>
      </c>
      <c r="O33" s="4">
        <v>400</v>
      </c>
      <c r="P33" s="4">
        <v>0.77800000000000002</v>
      </c>
      <c r="Q33" s="4">
        <v>899</v>
      </c>
      <c r="R33" s="4">
        <v>751</v>
      </c>
      <c r="S33" s="4">
        <v>148</v>
      </c>
      <c r="T33" s="4">
        <v>219</v>
      </c>
      <c r="U33" s="4">
        <v>371</v>
      </c>
      <c r="V33" s="4">
        <v>266</v>
      </c>
      <c r="W33" s="4">
        <v>1.3947369999999999</v>
      </c>
      <c r="X33" s="4">
        <v>20</v>
      </c>
      <c r="Y33" s="4">
        <v>8</v>
      </c>
      <c r="Z33" s="4">
        <v>3</v>
      </c>
      <c r="AA33" s="4">
        <v>1830</v>
      </c>
      <c r="AB33" s="4">
        <v>76.25</v>
      </c>
      <c r="AC33" s="4">
        <v>1569</v>
      </c>
      <c r="AD33" s="4">
        <v>65.375</v>
      </c>
      <c r="AE33" s="4">
        <v>261</v>
      </c>
      <c r="AF33" s="4">
        <v>10.875</v>
      </c>
      <c r="AH33">
        <v>0</v>
      </c>
      <c r="AI33">
        <v>1</v>
      </c>
      <c r="AJ33">
        <f>(I33-MIN(I2:I69))/(MAX(I2:I69)-MIN(I2:I69))</f>
        <v>0.5714285714285714</v>
      </c>
      <c r="AK33">
        <f>(J33-MIN(J2:J69))/(MAX(J2:J69)-MIN(J2:J69))</f>
        <v>0.33333333333333331</v>
      </c>
      <c r="AL33">
        <f>(U33-MIN(U2:U69))/(MAX(U2:U69)-MIN(U2:U69))</f>
        <v>0.42138364779874216</v>
      </c>
      <c r="AM33">
        <f>(W33-MIN(W2:W69))/(MAX(W2:W69)-MIN(W2:W69))</f>
        <v>0.50103771975722511</v>
      </c>
      <c r="AN33">
        <f>(X33-MIN(X2:X69))/(MAX(X2:X69)-MIN(X2:X69))</f>
        <v>5.3412462908011868E-2</v>
      </c>
      <c r="AO33">
        <f>(Y33-MIN(Y2:Y69))/(MAX(Y2:Y69)-MIN(Y2:Y69))</f>
        <v>0.66666666666666663</v>
      </c>
      <c r="AP33">
        <f>(AA33-MIN(AA2:AA69))/(MAX(AA2:AA69)-MIN(AA2:AA69))</f>
        <v>0.50124895920066614</v>
      </c>
      <c r="AQ33">
        <f>(AE33-MIN(AE2:AE69))/(MAX(AE2:AE69)-MIN(AE2:AE69))</f>
        <v>0.47261345852895148</v>
      </c>
      <c r="AR33">
        <f>(AF33-MIN(AF2:AF69))/(MAX(AF2:AF69)-MIN(AF2:AF69))</f>
        <v>0.50547583179527289</v>
      </c>
      <c r="AS33">
        <v>3</v>
      </c>
    </row>
    <row r="34" spans="1:45" ht="14.25" customHeight="1" x14ac:dyDescent="0.3">
      <c r="A34" s="5" t="s">
        <v>90</v>
      </c>
      <c r="B34" s="5" t="s">
        <v>73</v>
      </c>
      <c r="C34" s="5" t="s">
        <v>34</v>
      </c>
      <c r="D34" s="6">
        <v>1</v>
      </c>
      <c r="E34" s="6">
        <v>0</v>
      </c>
      <c r="F34" s="4">
        <v>0</v>
      </c>
      <c r="G34" s="6">
        <v>1</v>
      </c>
      <c r="H34" s="6">
        <v>26</v>
      </c>
      <c r="I34" s="6">
        <v>15</v>
      </c>
      <c r="J34" s="6">
        <v>11</v>
      </c>
      <c r="K34" s="6">
        <v>172</v>
      </c>
      <c r="L34" s="6">
        <v>537</v>
      </c>
      <c r="M34" s="4">
        <v>0.31999999284744302</v>
      </c>
      <c r="N34" s="6">
        <v>356</v>
      </c>
      <c r="O34" s="6">
        <v>494</v>
      </c>
      <c r="P34" s="4">
        <v>0.721000015735626</v>
      </c>
      <c r="Q34" s="6">
        <v>1015</v>
      </c>
      <c r="R34" s="6">
        <v>926</v>
      </c>
      <c r="S34" s="6">
        <v>89</v>
      </c>
      <c r="T34" s="6">
        <v>294</v>
      </c>
      <c r="U34" s="6">
        <v>428</v>
      </c>
      <c r="V34" s="6">
        <v>352</v>
      </c>
      <c r="W34" s="4">
        <v>1.21590912342072</v>
      </c>
      <c r="X34" s="4">
        <v>9</v>
      </c>
      <c r="Y34" s="6">
        <v>5</v>
      </c>
      <c r="Z34" s="6">
        <v>10</v>
      </c>
      <c r="AA34" s="6">
        <v>1864</v>
      </c>
      <c r="AB34" s="4">
        <v>69.037040710449205</v>
      </c>
      <c r="AC34" s="6">
        <v>1905</v>
      </c>
      <c r="AD34" s="4">
        <v>70.555557250976605</v>
      </c>
      <c r="AE34" s="6">
        <v>-41</v>
      </c>
      <c r="AF34" s="4">
        <v>-1.5185185670852701</v>
      </c>
      <c r="AH34">
        <v>1</v>
      </c>
      <c r="AI34">
        <v>1</v>
      </c>
      <c r="AJ34">
        <f>(I34-MIN(I2:I69))/(MAX(I2:I69)-MIN(I2:I69))</f>
        <v>0.21428571428571427</v>
      </c>
      <c r="AK34">
        <f>(J34-MIN(J2:J69))/(MAX(J2:J69)-MIN(J2:J69))</f>
        <v>0.91666666666666663</v>
      </c>
      <c r="AL34">
        <f>(U34-MIN(U2:U69))/(MAX(U2:U69)-MIN(U2:U69))</f>
        <v>0.60062893081761004</v>
      </c>
      <c r="AM34">
        <f>(W34-MIN(W2:W69))/(MAX(W2:W69)-MIN(W2:W69))</f>
        <v>0.35621762889781611</v>
      </c>
      <c r="AN34">
        <f>(X34-MIN(X2:X69))/(MAX(X2:X69)-MIN(X2:X69))</f>
        <v>2.0771513353115726E-2</v>
      </c>
      <c r="AO34">
        <f>(Y34-MIN(Y2:Y69))/(MAX(Y2:Y69)-MIN(Y2:Y69))</f>
        <v>0.41666666666666669</v>
      </c>
      <c r="AP34">
        <f>(AA34-MIN(AA2:AA69))/(MAX(AA2:AA69)-MIN(AA2:AA69))</f>
        <v>0.5295587010824313</v>
      </c>
      <c r="AQ34">
        <f>(AE34-MIN(AE2:AE69))/(MAX(AE2:AE69)-MIN(AE2:AE69))</f>
        <v>0</v>
      </c>
      <c r="AR34">
        <f>(AF34-MIN(AF2:AF69))/(MAX(AF2:AF69)-MIN(AF2:AF69))</f>
        <v>0</v>
      </c>
      <c r="AS34">
        <v>0</v>
      </c>
    </row>
    <row r="35" spans="1:45" ht="14.25" customHeight="1" x14ac:dyDescent="0.3">
      <c r="A35" s="5" t="s">
        <v>154</v>
      </c>
      <c r="B35" s="5" t="s">
        <v>36</v>
      </c>
      <c r="C35" s="5" t="s">
        <v>37</v>
      </c>
      <c r="D35" s="6">
        <v>1</v>
      </c>
      <c r="E35" s="6">
        <v>0</v>
      </c>
      <c r="F35" s="4">
        <v>0</v>
      </c>
      <c r="G35" s="6">
        <v>0</v>
      </c>
      <c r="H35" s="6">
        <v>24</v>
      </c>
      <c r="I35" s="6">
        <v>16</v>
      </c>
      <c r="J35" s="6">
        <v>8</v>
      </c>
      <c r="K35" s="6">
        <v>173</v>
      </c>
      <c r="L35" s="6">
        <v>540</v>
      </c>
      <c r="M35" s="4">
        <v>0.31999999284744302</v>
      </c>
      <c r="N35" s="6">
        <v>376</v>
      </c>
      <c r="O35" s="6">
        <v>539</v>
      </c>
      <c r="P35" s="4">
        <v>0.69800001382827803</v>
      </c>
      <c r="Q35" s="6">
        <v>892</v>
      </c>
      <c r="R35" s="6">
        <v>884</v>
      </c>
      <c r="S35" s="6">
        <v>8</v>
      </c>
      <c r="T35" s="6">
        <v>248</v>
      </c>
      <c r="U35" s="6">
        <v>330</v>
      </c>
      <c r="V35" s="6">
        <v>336</v>
      </c>
      <c r="W35" s="4">
        <v>0.98214286565780595</v>
      </c>
      <c r="X35" s="4">
        <v>16</v>
      </c>
      <c r="Y35" s="6">
        <v>7</v>
      </c>
      <c r="Z35" s="6">
        <v>6</v>
      </c>
      <c r="AA35" s="6">
        <v>1841</v>
      </c>
      <c r="AB35" s="4">
        <v>73.639999389648395</v>
      </c>
      <c r="AC35" s="6">
        <v>1798</v>
      </c>
      <c r="AD35" s="4">
        <v>71.919998168945298</v>
      </c>
      <c r="AE35" s="6">
        <v>43</v>
      </c>
      <c r="AF35" s="4">
        <v>1.7200000286102299</v>
      </c>
      <c r="AH35">
        <v>1</v>
      </c>
      <c r="AI35">
        <v>0</v>
      </c>
      <c r="AJ35">
        <f>(I35-MIN(I2:I69))/(MAX(I2:I69)-MIN(I2:I69))</f>
        <v>0.2857142857142857</v>
      </c>
      <c r="AK35">
        <f>(J35-MIN(J2:J69))/(MAX(J2:J69)-MIN(J2:J69))</f>
        <v>0.66666666666666663</v>
      </c>
      <c r="AL35">
        <f>(U35-MIN(U2:U69))/(MAX(U2:U69)-MIN(U2:U69))</f>
        <v>0.29245283018867924</v>
      </c>
      <c r="AM35">
        <f>(W35-MIN(W2:W69))/(MAX(W2:W69)-MIN(W2:W69))</f>
        <v>0.16690681597161841</v>
      </c>
      <c r="AN35">
        <f>(X35-MIN(X2:X69))/(MAX(X2:X69)-MIN(X2:X69))</f>
        <v>4.1543026706231452E-2</v>
      </c>
      <c r="AO35">
        <f>(Y35-MIN(Y2:Y69))/(MAX(Y2:Y69)-MIN(Y2:Y69))</f>
        <v>0.58333333333333337</v>
      </c>
      <c r="AP35">
        <f>(AA35-MIN(AA2:AA69))/(MAX(AA2:AA69)-MIN(AA2:AA69))</f>
        <v>0.51040799333888431</v>
      </c>
      <c r="AQ35">
        <f>(AE35-MIN(AE2:AE69))/(MAX(AE2:AE69)-MIN(AE2:AE69))</f>
        <v>0.13145539906103287</v>
      </c>
      <c r="AR35">
        <f>(AF35-MIN(AF2:AF69))/(MAX(AF2:AF69)-MIN(AF2:AF69))</f>
        <v>0.13208459503108108</v>
      </c>
      <c r="AS35">
        <v>0</v>
      </c>
    </row>
    <row r="36" spans="1:45" ht="14.25" customHeight="1" x14ac:dyDescent="0.3">
      <c r="A36" s="5" t="s">
        <v>155</v>
      </c>
      <c r="B36" s="5" t="s">
        <v>94</v>
      </c>
      <c r="C36" s="5" t="s">
        <v>43</v>
      </c>
      <c r="D36" s="6">
        <v>1</v>
      </c>
      <c r="E36" s="6">
        <v>1</v>
      </c>
      <c r="F36" s="4">
        <v>0</v>
      </c>
      <c r="G36" s="6">
        <v>0</v>
      </c>
      <c r="H36" s="6">
        <v>29</v>
      </c>
      <c r="I36" s="6">
        <v>23</v>
      </c>
      <c r="J36" s="6">
        <v>6</v>
      </c>
      <c r="K36" s="6">
        <v>197</v>
      </c>
      <c r="L36" s="6">
        <v>562</v>
      </c>
      <c r="M36" s="4">
        <v>0.35100001096725503</v>
      </c>
      <c r="N36" s="6">
        <v>392</v>
      </c>
      <c r="O36" s="6">
        <v>575</v>
      </c>
      <c r="P36" s="4">
        <v>0.68199998140335105</v>
      </c>
      <c r="Q36" s="6">
        <v>1125</v>
      </c>
      <c r="R36" s="6">
        <v>928</v>
      </c>
      <c r="S36" s="6">
        <v>197</v>
      </c>
      <c r="T36" s="6">
        <v>309</v>
      </c>
      <c r="U36" s="6">
        <v>382</v>
      </c>
      <c r="V36" s="6">
        <v>459</v>
      </c>
      <c r="W36" s="4">
        <v>0.83224397897720304</v>
      </c>
      <c r="X36" s="4">
        <v>183</v>
      </c>
      <c r="Y36" s="6">
        <v>0</v>
      </c>
      <c r="Z36" s="6">
        <v>0</v>
      </c>
      <c r="AA36" s="6">
        <v>2065</v>
      </c>
      <c r="AB36" s="4">
        <v>68.833335876464801</v>
      </c>
      <c r="AC36" s="6">
        <v>1902</v>
      </c>
      <c r="AD36" s="4">
        <v>63.400001525878899</v>
      </c>
      <c r="AE36" s="6">
        <v>163</v>
      </c>
      <c r="AF36" s="4">
        <v>5.4333333969116202</v>
      </c>
      <c r="AH36">
        <v>1</v>
      </c>
      <c r="AI36">
        <v>0</v>
      </c>
      <c r="AJ36">
        <f>(I36-MIN(I2:I69))/(MAX(I2:I69)-MIN(I2:I69))</f>
        <v>0.7857142857142857</v>
      </c>
      <c r="AK36">
        <f>(J36-MIN(J2:J69))/(MAX(J2:J69)-MIN(J2:J69))</f>
        <v>0.5</v>
      </c>
      <c r="AL36">
        <f>(U36-MIN(U2:U69))/(MAX(U2:U69)-MIN(U2:U69))</f>
        <v>0.45597484276729561</v>
      </c>
      <c r="AM36">
        <f>(W36-MIN(W2:W69))/(MAX(W2:W69)-MIN(W2:W69))</f>
        <v>4.5514274696404136E-2</v>
      </c>
      <c r="AN36">
        <f>(X36-MIN(X2:X69))/(MAX(X2:X69)-MIN(X2:X69))</f>
        <v>0.5370919881305638</v>
      </c>
      <c r="AO36">
        <f>(Y36-MIN(Y2:Y69))/(MAX(Y2:Y69)-MIN(Y2:Y69))</f>
        <v>0</v>
      </c>
      <c r="AP36">
        <f>(AA36-MIN(AA2:AA69))/(MAX(AA2:AA69)-MIN(AA2:AA69))</f>
        <v>0.69691923397169031</v>
      </c>
      <c r="AQ36">
        <f>(AE36-MIN(AE2:AE69))/(MAX(AE2:AE69)-MIN(AE2:AE69))</f>
        <v>0.31924882629107981</v>
      </c>
      <c r="AR36">
        <f>(AF36-MIN(AF2:AF69))/(MAX(AF2:AF69)-MIN(AF2:AF69))</f>
        <v>0.2835347472146772</v>
      </c>
      <c r="AS36">
        <v>0</v>
      </c>
    </row>
    <row r="37" spans="1:45" ht="14.25" customHeight="1" x14ac:dyDescent="0.3">
      <c r="A37" s="5" t="s">
        <v>156</v>
      </c>
      <c r="B37" s="5" t="s">
        <v>49</v>
      </c>
      <c r="C37" s="5" t="s">
        <v>34</v>
      </c>
      <c r="D37" s="6">
        <v>1</v>
      </c>
      <c r="E37" s="6">
        <v>1</v>
      </c>
      <c r="F37" s="4">
        <v>0</v>
      </c>
      <c r="G37" s="6">
        <v>0</v>
      </c>
      <c r="H37" s="6">
        <v>21</v>
      </c>
      <c r="I37" s="6">
        <v>12</v>
      </c>
      <c r="J37" s="6">
        <v>9</v>
      </c>
      <c r="K37" s="6">
        <v>146</v>
      </c>
      <c r="L37" s="6">
        <v>433</v>
      </c>
      <c r="M37" s="4">
        <v>0.337000012397766</v>
      </c>
      <c r="N37" s="6">
        <v>240</v>
      </c>
      <c r="O37" s="6">
        <v>354</v>
      </c>
      <c r="P37" s="4">
        <v>0.67799997329711903</v>
      </c>
      <c r="Q37" s="6">
        <v>821</v>
      </c>
      <c r="R37" s="6">
        <v>702</v>
      </c>
      <c r="S37" s="6">
        <v>119</v>
      </c>
      <c r="T37" s="6">
        <v>237</v>
      </c>
      <c r="U37" s="6">
        <v>257</v>
      </c>
      <c r="V37" s="6">
        <v>288</v>
      </c>
      <c r="W37" s="4">
        <v>0.89236110448837302</v>
      </c>
      <c r="X37" s="4">
        <v>271</v>
      </c>
      <c r="Y37" s="6">
        <v>0</v>
      </c>
      <c r="Z37" s="6">
        <v>0</v>
      </c>
      <c r="AA37" s="6">
        <v>1402</v>
      </c>
      <c r="AB37" s="4">
        <v>63.727272033691399</v>
      </c>
      <c r="AC37" s="6">
        <v>1371</v>
      </c>
      <c r="AD37" s="4">
        <v>62.318180084228501</v>
      </c>
      <c r="AE37" s="6">
        <v>31</v>
      </c>
      <c r="AF37" s="4">
        <v>1.40909087657928</v>
      </c>
      <c r="AH37">
        <v>1</v>
      </c>
      <c r="AI37">
        <v>0</v>
      </c>
      <c r="AJ37">
        <f>(I37-MIN(I2:I69))/(MAX(I2:I69)-MIN(I2:I69))</f>
        <v>0</v>
      </c>
      <c r="AK37">
        <f>(J37-MIN(J2:J69))/(MAX(J2:J69)-MIN(J2:J69))</f>
        <v>0.75</v>
      </c>
      <c r="AL37">
        <f>(U37-MIN(U2:U69))/(MAX(U2:U69)-MIN(U2:U69))</f>
        <v>6.2893081761006289E-2</v>
      </c>
      <c r="AM37">
        <f>(W37-MIN(W2:W69))/(MAX(W2:W69)-MIN(W2:W69))</f>
        <v>9.4198896721060438E-2</v>
      </c>
      <c r="AN37">
        <f>(X37-MIN(X2:X69))/(MAX(X2:X69)-MIN(X2:X69))</f>
        <v>0.79821958456973297</v>
      </c>
      <c r="AO37">
        <f>(Y37-MIN(Y2:Y69))/(MAX(Y2:Y69)-MIN(Y2:Y69))</f>
        <v>0</v>
      </c>
      <c r="AP37">
        <f>(AA37-MIN(AA2:AA69))/(MAX(AA2:AA69)-MIN(AA2:AA69))</f>
        <v>0.14487926727726894</v>
      </c>
      <c r="AQ37">
        <f>(AE37-MIN(AE2:AE69))/(MAX(AE2:AE69)-MIN(AE2:AE69))</f>
        <v>0.11267605633802817</v>
      </c>
      <c r="AR37">
        <f>(AF37-MIN(AF2:AF69))/(MAX(AF2:AF69)-MIN(AF2:AF69))</f>
        <v>0.11940401030569199</v>
      </c>
      <c r="AS37">
        <v>0</v>
      </c>
    </row>
    <row r="38" spans="1:45" ht="14.25" customHeight="1" x14ac:dyDescent="0.3">
      <c r="A38" s="5" t="s">
        <v>97</v>
      </c>
      <c r="B38" s="5" t="s">
        <v>98</v>
      </c>
      <c r="C38" s="5" t="s">
        <v>37</v>
      </c>
      <c r="D38" s="6">
        <v>1</v>
      </c>
      <c r="E38" s="6">
        <v>1</v>
      </c>
      <c r="F38" s="4">
        <v>0</v>
      </c>
      <c r="G38" s="6">
        <v>0</v>
      </c>
      <c r="H38" s="6">
        <v>22</v>
      </c>
      <c r="I38" s="6">
        <v>16</v>
      </c>
      <c r="J38" s="6">
        <v>6</v>
      </c>
      <c r="K38" s="6">
        <v>180</v>
      </c>
      <c r="L38" s="6">
        <v>489</v>
      </c>
      <c r="M38" s="4">
        <v>0.36800000071525601</v>
      </c>
      <c r="N38" s="6">
        <v>368</v>
      </c>
      <c r="O38" s="6">
        <v>521</v>
      </c>
      <c r="P38" s="4">
        <v>0.70599997043609597</v>
      </c>
      <c r="Q38" s="6">
        <v>850</v>
      </c>
      <c r="R38" s="6">
        <v>831</v>
      </c>
      <c r="S38" s="6">
        <v>19</v>
      </c>
      <c r="T38" s="6">
        <v>239</v>
      </c>
      <c r="U38" s="6">
        <v>282</v>
      </c>
      <c r="V38" s="6">
        <v>301</v>
      </c>
      <c r="W38" s="4">
        <v>0.93687707185745195</v>
      </c>
      <c r="X38" s="4">
        <v>339</v>
      </c>
      <c r="Y38" s="6">
        <v>0</v>
      </c>
      <c r="Z38" s="6">
        <v>0</v>
      </c>
      <c r="AA38" s="6">
        <v>1730</v>
      </c>
      <c r="AB38" s="4">
        <v>75.217391967773395</v>
      </c>
      <c r="AC38" s="6">
        <v>1591</v>
      </c>
      <c r="AD38" s="4">
        <v>69.173912048339801</v>
      </c>
      <c r="AE38" s="6">
        <v>139</v>
      </c>
      <c r="AF38" s="4">
        <v>6.04347848892212</v>
      </c>
      <c r="AH38">
        <v>1</v>
      </c>
      <c r="AI38">
        <v>0</v>
      </c>
      <c r="AJ38">
        <f>(I38-MIN(I2:I69))/(MAX(I2:I69)-MIN(I2:I69))</f>
        <v>0.2857142857142857</v>
      </c>
      <c r="AK38">
        <f>(J38-MIN(J2:J69))/(MAX(J2:J69)-MIN(J2:J69))</f>
        <v>0.5</v>
      </c>
      <c r="AL38">
        <f>(U38-MIN(U2:U69))/(MAX(U2:U69)-MIN(U2:U69))</f>
        <v>0.14150943396226415</v>
      </c>
      <c r="AM38">
        <f>(W38-MIN(W2:W69))/(MAX(W2:W69)-MIN(W2:W69))</f>
        <v>0.13024924056231513</v>
      </c>
      <c r="AN38">
        <f>(X38-MIN(X2:X69))/(MAX(X2:X69)-MIN(X2:X69))</f>
        <v>1</v>
      </c>
      <c r="AO38">
        <f>(Y38-MIN(Y2:Y69))/(MAX(Y2:Y69)-MIN(Y2:Y69))</f>
        <v>0</v>
      </c>
      <c r="AP38">
        <f>(AA38-MIN(AA2:AA69))/(MAX(AA2:AA69)-MIN(AA2:AA69))</f>
        <v>0.41798501248959202</v>
      </c>
      <c r="AQ38">
        <f>(AE38-MIN(AE2:AE69))/(MAX(AE2:AE69)-MIN(AE2:AE69))</f>
        <v>0.28169014084507044</v>
      </c>
      <c r="AR38">
        <f>(AF38-MIN(AF2:AF69))/(MAX(AF2:AF69)-MIN(AF2:AF69))</f>
        <v>0.30841981889390929</v>
      </c>
      <c r="AS38">
        <v>0</v>
      </c>
    </row>
    <row r="39" spans="1:45" ht="14.25" customHeight="1" x14ac:dyDescent="0.3">
      <c r="A39" s="5" t="s">
        <v>99</v>
      </c>
      <c r="B39" s="5" t="s">
        <v>65</v>
      </c>
      <c r="C39" s="5" t="s">
        <v>40</v>
      </c>
      <c r="D39" s="6">
        <v>0</v>
      </c>
      <c r="E39" s="6">
        <v>0</v>
      </c>
      <c r="F39" s="4">
        <v>0</v>
      </c>
      <c r="G39" s="6">
        <v>1</v>
      </c>
      <c r="H39" s="6">
        <v>27</v>
      </c>
      <c r="I39" s="6">
        <v>18</v>
      </c>
      <c r="J39" s="6">
        <v>9</v>
      </c>
      <c r="K39" s="6">
        <v>157</v>
      </c>
      <c r="L39" s="6">
        <v>496</v>
      </c>
      <c r="M39" s="4">
        <v>0.31700000166893</v>
      </c>
      <c r="N39" s="6">
        <v>410</v>
      </c>
      <c r="O39" s="6">
        <v>614</v>
      </c>
      <c r="P39" s="4">
        <v>0.66799998283386197</v>
      </c>
      <c r="Q39" s="6">
        <v>1208</v>
      </c>
      <c r="R39" s="6">
        <v>906</v>
      </c>
      <c r="S39" s="6">
        <v>302</v>
      </c>
      <c r="T39" s="6">
        <v>444</v>
      </c>
      <c r="U39" s="6">
        <v>433</v>
      </c>
      <c r="V39" s="6">
        <v>413</v>
      </c>
      <c r="W39" s="4">
        <v>1.0484261512756301</v>
      </c>
      <c r="X39" s="4">
        <v>26</v>
      </c>
      <c r="Y39" s="6">
        <v>3</v>
      </c>
      <c r="Z39" s="6">
        <v>9</v>
      </c>
      <c r="AA39" s="6">
        <v>2119</v>
      </c>
      <c r="AB39" s="4">
        <v>75.678573608398395</v>
      </c>
      <c r="AC39" s="6">
        <v>1943</v>
      </c>
      <c r="AD39" s="4">
        <v>69.392860412597699</v>
      </c>
      <c r="AE39" s="6">
        <v>176</v>
      </c>
      <c r="AF39" s="4">
        <v>6.2857141494751003</v>
      </c>
      <c r="AH39">
        <v>0</v>
      </c>
      <c r="AI39">
        <v>1</v>
      </c>
      <c r="AJ39">
        <f>(I39-MIN(I2:I69))/(MAX(I2:I69)-MIN(I2:I69))</f>
        <v>0.42857142857142855</v>
      </c>
      <c r="AK39">
        <f>(J39-MIN(J2:J69))/(MAX(J2:J69)-MIN(J2:J69))</f>
        <v>0.75</v>
      </c>
      <c r="AL39">
        <f>(U39-MIN(U2:U69))/(MAX(U2:U69)-MIN(U2:U69))</f>
        <v>0.61635220125786161</v>
      </c>
      <c r="AM39">
        <f>(W39-MIN(W2:W69))/(MAX(W2:W69)-MIN(W2:W69))</f>
        <v>0.22058497638626634</v>
      </c>
      <c r="AN39">
        <f>(X39-MIN(X2:X69))/(MAX(X2:X69)-MIN(X2:X69))</f>
        <v>7.1216617210682495E-2</v>
      </c>
      <c r="AO39">
        <f>(Y39-MIN(Y2:Y69))/(MAX(Y2:Y69)-MIN(Y2:Y69))</f>
        <v>0.25</v>
      </c>
      <c r="AP39">
        <f>(AA39-MIN(AA2:AA69))/(MAX(AA2:AA69)-MIN(AA2:AA69))</f>
        <v>0.74188176519567028</v>
      </c>
      <c r="AQ39">
        <f>(AE39-MIN(AE2:AE69))/(MAX(AE2:AE69)-MIN(AE2:AE69))</f>
        <v>0.33959311424100158</v>
      </c>
      <c r="AR39">
        <f>(AF39-MIN(AF2:AF69))/(MAX(AF2:AF69)-MIN(AF2:AF69))</f>
        <v>0.31829952104190806</v>
      </c>
      <c r="AS39">
        <v>0</v>
      </c>
    </row>
    <row r="40" spans="1:45" ht="14.25" customHeight="1" x14ac:dyDescent="0.3">
      <c r="A40" s="5" t="s">
        <v>157</v>
      </c>
      <c r="B40" s="5" t="s">
        <v>123</v>
      </c>
      <c r="C40" s="5" t="s">
        <v>40</v>
      </c>
      <c r="D40" s="6">
        <v>1</v>
      </c>
      <c r="E40" s="6">
        <v>1</v>
      </c>
      <c r="F40" s="4">
        <v>1</v>
      </c>
      <c r="G40" s="6">
        <v>0</v>
      </c>
      <c r="H40" s="6">
        <v>25</v>
      </c>
      <c r="I40" s="6">
        <v>17</v>
      </c>
      <c r="J40" s="6">
        <v>8</v>
      </c>
      <c r="K40" s="6">
        <v>197</v>
      </c>
      <c r="L40" s="6">
        <v>524</v>
      </c>
      <c r="M40" s="4">
        <v>0.37599998712539701</v>
      </c>
      <c r="N40" s="6">
        <v>282</v>
      </c>
      <c r="O40" s="6">
        <v>384</v>
      </c>
      <c r="P40" s="4">
        <v>0.73400002717971802</v>
      </c>
      <c r="Q40" s="6">
        <v>867</v>
      </c>
      <c r="R40" s="6">
        <v>797</v>
      </c>
      <c r="S40" s="6">
        <v>70</v>
      </c>
      <c r="T40" s="6">
        <v>224</v>
      </c>
      <c r="U40" s="6">
        <v>347</v>
      </c>
      <c r="V40" s="6">
        <v>343</v>
      </c>
      <c r="W40" s="4">
        <v>1.0116617679595901</v>
      </c>
      <c r="X40" s="4">
        <v>111</v>
      </c>
      <c r="Y40" s="6">
        <v>0</v>
      </c>
      <c r="Z40" s="6">
        <v>0</v>
      </c>
      <c r="AA40" s="6">
        <v>1815</v>
      </c>
      <c r="AB40" s="4">
        <v>69.807693481445298</v>
      </c>
      <c r="AC40" s="6">
        <v>1592</v>
      </c>
      <c r="AD40" s="4">
        <v>61.230770111083999</v>
      </c>
      <c r="AE40" s="6">
        <v>223</v>
      </c>
      <c r="AF40" s="4">
        <v>8.5769233703613299</v>
      </c>
      <c r="AH40">
        <v>1</v>
      </c>
      <c r="AI40">
        <v>0</v>
      </c>
      <c r="AJ40">
        <f>(I40-MIN(I2:I69))/(MAX(I2:I69)-MIN(I2:I69))</f>
        <v>0.35714285714285715</v>
      </c>
      <c r="AK40">
        <f>(J40-MIN(J2:J69))/(MAX(J2:J69)-MIN(J2:J69))</f>
        <v>0.66666666666666663</v>
      </c>
      <c r="AL40">
        <f>(U40-MIN(U2:U69))/(MAX(U2:U69)-MIN(U2:U69))</f>
        <v>0.34591194968553457</v>
      </c>
      <c r="AM40">
        <f>(W40-MIN(W2:W69))/(MAX(W2:W69)-MIN(W2:W69))</f>
        <v>0.19081209402550833</v>
      </c>
      <c r="AN40">
        <f>(X40-MIN(X2:X69))/(MAX(X2:X69)-MIN(X2:X69))</f>
        <v>0.32344213649851633</v>
      </c>
      <c r="AO40">
        <f>(Y40-MIN(Y2:Y69))/(MAX(Y2:Y69)-MIN(Y2:Y69))</f>
        <v>0</v>
      </c>
      <c r="AP40">
        <f>(AA40-MIN(AA2:AA69))/(MAX(AA2:AA69)-MIN(AA2:AA69))</f>
        <v>0.48875936719400498</v>
      </c>
      <c r="AQ40">
        <f>(AE40-MIN(AE2:AE69))/(MAX(AE2:AE69)-MIN(AE2:AE69))</f>
        <v>0.41314553990610331</v>
      </c>
      <c r="AR40">
        <f>(AF40-MIN(AF2:AF69))/(MAX(AF2:AF69)-MIN(AF2:AF69))</f>
        <v>0.41174763107421841</v>
      </c>
      <c r="AS40">
        <v>1</v>
      </c>
    </row>
    <row r="41" spans="1:45" ht="14.25" customHeight="1" x14ac:dyDescent="0.3">
      <c r="A41" s="5" t="s">
        <v>158</v>
      </c>
      <c r="B41" s="5" t="s">
        <v>33</v>
      </c>
      <c r="C41" s="5" t="s">
        <v>37</v>
      </c>
      <c r="D41" s="6">
        <v>1</v>
      </c>
      <c r="E41" s="6">
        <v>1</v>
      </c>
      <c r="F41" s="4">
        <v>1</v>
      </c>
      <c r="G41" s="6">
        <v>0</v>
      </c>
      <c r="H41" s="6">
        <v>22</v>
      </c>
      <c r="I41" s="6">
        <v>16</v>
      </c>
      <c r="J41" s="6">
        <v>6</v>
      </c>
      <c r="K41" s="6">
        <v>195</v>
      </c>
      <c r="L41" s="6">
        <v>540</v>
      </c>
      <c r="M41" s="4">
        <v>0.36100000143051098</v>
      </c>
      <c r="N41" s="6">
        <v>293</v>
      </c>
      <c r="O41" s="6">
        <v>418</v>
      </c>
      <c r="P41" s="4">
        <v>0.700999975204468</v>
      </c>
      <c r="Q41" s="6">
        <v>801</v>
      </c>
      <c r="R41" s="6">
        <v>772</v>
      </c>
      <c r="S41" s="6">
        <v>29</v>
      </c>
      <c r="T41" s="6">
        <v>225</v>
      </c>
      <c r="U41" s="6">
        <v>412</v>
      </c>
      <c r="V41" s="6">
        <v>277</v>
      </c>
      <c r="W41" s="4">
        <v>1.48736464977264</v>
      </c>
      <c r="X41" s="4">
        <v>136</v>
      </c>
      <c r="Y41" s="6">
        <v>0</v>
      </c>
      <c r="Z41" s="6">
        <v>0</v>
      </c>
      <c r="AA41" s="6">
        <v>1860</v>
      </c>
      <c r="AB41" s="4">
        <v>80.869567871093807</v>
      </c>
      <c r="AC41" s="6">
        <v>1685</v>
      </c>
      <c r="AD41" s="4">
        <v>73.260871887207003</v>
      </c>
      <c r="AE41" s="6">
        <v>175</v>
      </c>
      <c r="AF41" s="4">
        <v>7.6086955070495597</v>
      </c>
      <c r="AH41">
        <v>1</v>
      </c>
      <c r="AI41">
        <v>0</v>
      </c>
      <c r="AJ41">
        <f>(I41-MIN(I2:I69))/(MAX(I2:I69)-MIN(I2:I69))</f>
        <v>0.2857142857142857</v>
      </c>
      <c r="AK41">
        <f>(J41-MIN(J2:J69))/(MAX(J2:J69)-MIN(J2:J69))</f>
        <v>0.5</v>
      </c>
      <c r="AL41">
        <f>(U41-MIN(U2:U69))/(MAX(U2:U69)-MIN(U2:U69))</f>
        <v>0.55031446540880502</v>
      </c>
      <c r="AM41">
        <f>(W41-MIN(W2:W69))/(MAX(W2:W69)-MIN(W2:W69))</f>
        <v>0.57605032356802</v>
      </c>
      <c r="AN41">
        <f>(X41-MIN(X2:X69))/(MAX(X2:X69)-MIN(X2:X69))</f>
        <v>0.39762611275964393</v>
      </c>
      <c r="AO41">
        <f>(Y41-MIN(Y2:Y69))/(MAX(Y2:Y69)-MIN(Y2:Y69))</f>
        <v>0</v>
      </c>
      <c r="AP41">
        <f>(AA41-MIN(AA2:AA69))/(MAX(AA2:AA69)-MIN(AA2:AA69))</f>
        <v>0.52622814321398836</v>
      </c>
      <c r="AQ41">
        <f>(AE41-MIN(AE2:AE69))/(MAX(AE2:AE69)-MIN(AE2:AE69))</f>
        <v>0.3380281690140845</v>
      </c>
      <c r="AR41">
        <f>(AF41-MIN(AF2:AF69))/(MAX(AF2:AF69)-MIN(AF2:AF69))</f>
        <v>0.37225797509591796</v>
      </c>
      <c r="AS41">
        <v>1</v>
      </c>
    </row>
    <row r="42" spans="1:45" ht="14.25" customHeight="1" x14ac:dyDescent="0.3">
      <c r="A42" s="5" t="s">
        <v>101</v>
      </c>
      <c r="B42" s="5" t="s">
        <v>73</v>
      </c>
      <c r="C42" s="5" t="s">
        <v>40</v>
      </c>
      <c r="D42" s="6">
        <v>0</v>
      </c>
      <c r="E42" s="6">
        <v>0</v>
      </c>
      <c r="F42" s="4">
        <v>0</v>
      </c>
      <c r="G42" s="6">
        <v>1</v>
      </c>
      <c r="H42" s="6">
        <v>29</v>
      </c>
      <c r="I42" s="6">
        <v>21</v>
      </c>
      <c r="J42" s="6">
        <v>8</v>
      </c>
      <c r="K42" s="6">
        <v>247</v>
      </c>
      <c r="L42" s="6">
        <v>677</v>
      </c>
      <c r="M42" s="4">
        <v>0.365000009536743</v>
      </c>
      <c r="N42" s="6">
        <v>493</v>
      </c>
      <c r="O42" s="6">
        <v>646</v>
      </c>
      <c r="P42" s="4">
        <v>0.76300001144409202</v>
      </c>
      <c r="Q42" s="6">
        <v>1086</v>
      </c>
      <c r="R42" s="6">
        <v>1009</v>
      </c>
      <c r="S42" s="6">
        <v>77</v>
      </c>
      <c r="T42" s="6">
        <v>292</v>
      </c>
      <c r="U42" s="6">
        <v>391</v>
      </c>
      <c r="V42" s="6">
        <v>313</v>
      </c>
      <c r="W42" s="4">
        <v>1.24920129776001</v>
      </c>
      <c r="X42" s="4">
        <v>6</v>
      </c>
      <c r="Y42" s="6">
        <v>9</v>
      </c>
      <c r="Z42" s="6">
        <v>7</v>
      </c>
      <c r="AA42" s="6">
        <v>2320</v>
      </c>
      <c r="AB42" s="4">
        <v>77.333335876464801</v>
      </c>
      <c r="AC42" s="6">
        <v>2129</v>
      </c>
      <c r="AD42" s="4">
        <v>70.966667175292997</v>
      </c>
      <c r="AE42" s="6">
        <v>191</v>
      </c>
      <c r="AF42" s="4">
        <v>6.3666667938232404</v>
      </c>
      <c r="AH42">
        <v>0</v>
      </c>
      <c r="AI42">
        <v>1</v>
      </c>
      <c r="AJ42">
        <f>(I42-MIN(I2:I69))/(MAX(I2:I69)-MIN(I2:I69))</f>
        <v>0.6428571428571429</v>
      </c>
      <c r="AK42">
        <f>(J42-MIN(J2:J69))/(MAX(J2:J69)-MIN(J2:J69))</f>
        <v>0.66666666666666663</v>
      </c>
      <c r="AL42">
        <f>(U42-MIN(U2:U69))/(MAX(U2:U69)-MIN(U2:U69))</f>
        <v>0.48427672955974843</v>
      </c>
      <c r="AM42">
        <f>(W42-MIN(W2:W69))/(MAX(W2:W69)-MIN(W2:W69))</f>
        <v>0.38317861397994785</v>
      </c>
      <c r="AN42">
        <f>(X42-MIN(X2:X69))/(MAX(X2:X69)-MIN(X2:X69))</f>
        <v>1.1869436201780416E-2</v>
      </c>
      <c r="AO42">
        <f>(Y42-MIN(Y2:Y69))/(MAX(Y2:Y69)-MIN(Y2:Y69))</f>
        <v>0.75</v>
      </c>
      <c r="AP42">
        <f>(AA42-MIN(AA2:AA69))/(MAX(AA2:AA69)-MIN(AA2:AA69))</f>
        <v>0.90924229808492918</v>
      </c>
      <c r="AQ42">
        <f>(AE42-MIN(AE2:AE69))/(MAX(AE2:AE69)-MIN(AE2:AE69))</f>
        <v>0.36306729264475746</v>
      </c>
      <c r="AR42">
        <f>(AF42-MIN(AF2:AF69))/(MAX(AF2:AF69)-MIN(AF2:AF69))</f>
        <v>0.32160121498914407</v>
      </c>
      <c r="AS42">
        <v>0</v>
      </c>
    </row>
    <row r="43" spans="1:45" ht="14.25" customHeight="1" x14ac:dyDescent="0.3">
      <c r="A43" s="5" t="s">
        <v>159</v>
      </c>
      <c r="B43" s="5" t="s">
        <v>45</v>
      </c>
      <c r="C43" s="5" t="s">
        <v>37</v>
      </c>
      <c r="D43" s="6">
        <v>0</v>
      </c>
      <c r="E43" s="6">
        <v>0</v>
      </c>
      <c r="F43" s="4">
        <v>1</v>
      </c>
      <c r="G43" s="6">
        <v>1</v>
      </c>
      <c r="H43" s="6">
        <v>24</v>
      </c>
      <c r="I43" s="6">
        <v>15</v>
      </c>
      <c r="J43" s="6">
        <v>9</v>
      </c>
      <c r="K43" s="6">
        <v>200</v>
      </c>
      <c r="L43" s="6">
        <v>591</v>
      </c>
      <c r="M43" s="4">
        <v>0.33799999952316301</v>
      </c>
      <c r="N43" s="6">
        <v>329</v>
      </c>
      <c r="O43" s="6">
        <v>442</v>
      </c>
      <c r="P43" s="4">
        <v>0.74400001764297496</v>
      </c>
      <c r="Q43" s="6">
        <v>907</v>
      </c>
      <c r="R43" s="6">
        <v>907</v>
      </c>
      <c r="S43" s="6">
        <v>0</v>
      </c>
      <c r="T43" s="6">
        <v>247</v>
      </c>
      <c r="U43" s="6">
        <v>335</v>
      </c>
      <c r="V43" s="6">
        <v>277</v>
      </c>
      <c r="W43" s="4">
        <v>1.2093862295150799</v>
      </c>
      <c r="X43" s="4">
        <v>40</v>
      </c>
      <c r="Y43" s="6">
        <v>5</v>
      </c>
      <c r="Z43" s="6">
        <v>9</v>
      </c>
      <c r="AA43" s="6">
        <v>1869</v>
      </c>
      <c r="AB43" s="4">
        <v>74.760002136230497</v>
      </c>
      <c r="AC43" s="6">
        <v>1731</v>
      </c>
      <c r="AD43" s="4">
        <v>69.239997863769503</v>
      </c>
      <c r="AE43" s="6">
        <v>138</v>
      </c>
      <c r="AF43" s="4">
        <v>5.5199999809265101</v>
      </c>
      <c r="AH43">
        <v>0</v>
      </c>
      <c r="AI43">
        <v>1</v>
      </c>
      <c r="AJ43">
        <f>(I43-MIN(I2:I69))/(MAX(I2:I69)-MIN(I2:I69))</f>
        <v>0.21428571428571427</v>
      </c>
      <c r="AK43">
        <f>(J43-MIN(J2:J69))/(MAX(J2:J69)-MIN(J2:J69))</f>
        <v>0.75</v>
      </c>
      <c r="AL43">
        <f>(U43-MIN(U2:U69))/(MAX(U2:U69)-MIN(U2:U69))</f>
        <v>0.3081761006289308</v>
      </c>
      <c r="AM43">
        <f>(W43-MIN(W2:W69))/(MAX(W2:W69)-MIN(W2:W69))</f>
        <v>0.35093519695179737</v>
      </c>
      <c r="AN43">
        <f>(X43-MIN(X2:X69))/(MAX(X2:X69)-MIN(X2:X69))</f>
        <v>0.11275964391691394</v>
      </c>
      <c r="AO43">
        <f>(Y43-MIN(Y2:Y69))/(MAX(Y2:Y69)-MIN(Y2:Y69))</f>
        <v>0.41666666666666669</v>
      </c>
      <c r="AP43">
        <f>(AA43-MIN(AA2:AA69))/(MAX(AA2:AA69)-MIN(AA2:AA69))</f>
        <v>0.53372189841798501</v>
      </c>
      <c r="AQ43">
        <f>(AE43-MIN(AE2:AE69))/(MAX(AE2:AE69)-MIN(AE2:AE69))</f>
        <v>0.28012519561815336</v>
      </c>
      <c r="AR43">
        <f>(AF43-MIN(AF2:AF69))/(MAX(AF2:AF69)-MIN(AF2:AF69))</f>
        <v>0.28706948703909846</v>
      </c>
      <c r="AS43">
        <v>1</v>
      </c>
    </row>
    <row r="44" spans="1:45" ht="14.25" customHeight="1" x14ac:dyDescent="0.3">
      <c r="A44" s="5" t="s">
        <v>160</v>
      </c>
      <c r="B44" s="5" t="s">
        <v>45</v>
      </c>
      <c r="C44" s="5" t="s">
        <v>43</v>
      </c>
      <c r="D44" s="6">
        <v>0</v>
      </c>
      <c r="E44" s="6">
        <v>0</v>
      </c>
      <c r="F44" s="4">
        <v>1</v>
      </c>
      <c r="G44" s="6">
        <v>0</v>
      </c>
      <c r="H44" s="6">
        <v>27</v>
      </c>
      <c r="I44" s="6">
        <v>20</v>
      </c>
      <c r="J44" s="6">
        <v>7</v>
      </c>
      <c r="K44" s="6">
        <v>179</v>
      </c>
      <c r="L44" s="6">
        <v>529</v>
      </c>
      <c r="M44" s="4">
        <v>0.33799999952316301</v>
      </c>
      <c r="N44" s="6">
        <v>429</v>
      </c>
      <c r="O44" s="6">
        <v>602</v>
      </c>
      <c r="P44" s="4">
        <v>0.71299999952316295</v>
      </c>
      <c r="Q44" s="6">
        <v>1081</v>
      </c>
      <c r="R44" s="6">
        <v>994</v>
      </c>
      <c r="S44" s="6">
        <v>87</v>
      </c>
      <c r="T44" s="6">
        <v>309</v>
      </c>
      <c r="U44" s="6">
        <v>370</v>
      </c>
      <c r="V44" s="6">
        <v>446</v>
      </c>
      <c r="W44" s="4">
        <v>0.82959640026092496</v>
      </c>
      <c r="X44" s="4">
        <v>15</v>
      </c>
      <c r="Y44" s="6">
        <v>10</v>
      </c>
      <c r="Z44" s="6">
        <v>6</v>
      </c>
      <c r="AA44" s="6">
        <v>2158</v>
      </c>
      <c r="AB44" s="4">
        <v>77.071426391601605</v>
      </c>
      <c r="AC44" s="6">
        <v>2041</v>
      </c>
      <c r="AD44" s="4">
        <v>72.892860412597699</v>
      </c>
      <c r="AE44" s="6">
        <v>117</v>
      </c>
      <c r="AF44" s="4">
        <v>4.17857122421265</v>
      </c>
      <c r="AH44">
        <v>0</v>
      </c>
      <c r="AI44">
        <v>0</v>
      </c>
      <c r="AJ44">
        <f>(I44-MIN(I2:I69))/(MAX(I2:I69)-MIN(I2:I69))</f>
        <v>0.5714285714285714</v>
      </c>
      <c r="AK44">
        <f>(J44-MIN(J2:J69))/(MAX(J2:J69)-MIN(J2:J69))</f>
        <v>0.58333333333333337</v>
      </c>
      <c r="AL44">
        <f>(U44-MIN(U2:U69))/(MAX(U2:U69)-MIN(U2:U69))</f>
        <v>0.41823899371069184</v>
      </c>
      <c r="AM44">
        <f>(W44-MIN(W2:W69))/(MAX(W2:W69)-MIN(W2:W69))</f>
        <v>4.3370187333834319E-2</v>
      </c>
      <c r="AN44">
        <f>(X44-MIN(X2:X69))/(MAX(X2:X69)-MIN(X2:X69))</f>
        <v>3.857566765578635E-2</v>
      </c>
      <c r="AO44">
        <f>(Y44-MIN(Y2:Y69))/(MAX(Y2:Y69)-MIN(Y2:Y69))</f>
        <v>0.83333333333333337</v>
      </c>
      <c r="AP44">
        <f>(AA44-MIN(AA2:AA69))/(MAX(AA2:AA69)-MIN(AA2:AA69))</f>
        <v>0.77435470441298915</v>
      </c>
      <c r="AQ44">
        <f>(AE44-MIN(AE2:AE69))/(MAX(AE2:AE69)-MIN(AE2:AE69))</f>
        <v>0.24726134585289514</v>
      </c>
      <c r="AR44">
        <f>(AF44-MIN(AF2:AF69))/(MAX(AF2:AF69)-MIN(AF2:AF69))</f>
        <v>0.23235864661684502</v>
      </c>
      <c r="AS44">
        <v>1</v>
      </c>
    </row>
    <row r="45" spans="1:45" ht="14.25" customHeight="1" x14ac:dyDescent="0.3">
      <c r="A45" s="5" t="s">
        <v>161</v>
      </c>
      <c r="B45" s="5" t="s">
        <v>113</v>
      </c>
      <c r="C45" s="5" t="s">
        <v>40</v>
      </c>
      <c r="D45" s="6">
        <v>1</v>
      </c>
      <c r="E45" s="6">
        <v>1</v>
      </c>
      <c r="F45" s="4">
        <v>2</v>
      </c>
      <c r="G45" s="6">
        <v>0</v>
      </c>
      <c r="H45" s="6">
        <v>25</v>
      </c>
      <c r="I45" s="6">
        <v>16</v>
      </c>
      <c r="J45" s="6">
        <v>9</v>
      </c>
      <c r="K45" s="6">
        <v>294</v>
      </c>
      <c r="L45" s="6">
        <v>753</v>
      </c>
      <c r="M45" s="4">
        <v>0.38999998569488498</v>
      </c>
      <c r="N45" s="6">
        <v>364</v>
      </c>
      <c r="O45" s="6">
        <v>442</v>
      </c>
      <c r="P45" s="4">
        <v>0.82400000095367398</v>
      </c>
      <c r="Q45" s="6">
        <v>915</v>
      </c>
      <c r="R45" s="6">
        <v>1013</v>
      </c>
      <c r="S45" s="6">
        <v>-98</v>
      </c>
      <c r="T45" s="6">
        <v>219</v>
      </c>
      <c r="U45" s="6">
        <v>329</v>
      </c>
      <c r="V45" s="6">
        <v>299</v>
      </c>
      <c r="W45" s="4">
        <v>1.1003344058990501</v>
      </c>
      <c r="X45" s="4">
        <v>165</v>
      </c>
      <c r="Y45" s="6">
        <v>0</v>
      </c>
      <c r="Z45" s="6">
        <v>0</v>
      </c>
      <c r="AA45" s="6">
        <v>2126</v>
      </c>
      <c r="AB45" s="4">
        <v>81.769233703613295</v>
      </c>
      <c r="AC45" s="6">
        <v>1970</v>
      </c>
      <c r="AD45" s="4">
        <v>75.769233703613295</v>
      </c>
      <c r="AE45" s="6">
        <v>156</v>
      </c>
      <c r="AF45" s="4">
        <v>6</v>
      </c>
      <c r="AH45">
        <v>1</v>
      </c>
      <c r="AI45">
        <v>0</v>
      </c>
      <c r="AJ45">
        <f>(I45-MIN(I2:I69))/(MAX(I2:I69)-MIN(I2:I69))</f>
        <v>0.2857142857142857</v>
      </c>
      <c r="AK45">
        <f>(J45-MIN(J2:J69))/(MAX(J2:J69)-MIN(J2:J69))</f>
        <v>0.75</v>
      </c>
      <c r="AL45">
        <f>(U45-MIN(U2:U69))/(MAX(U2:U69)-MIN(U2:U69))</f>
        <v>0.28930817610062892</v>
      </c>
      <c r="AM45">
        <f>(W45-MIN(W2:W69))/(MAX(W2:W69)-MIN(W2:W69))</f>
        <v>0.26262181255920125</v>
      </c>
      <c r="AN45">
        <f>(X45-MIN(X2:X69))/(MAX(X2:X69)-MIN(X2:X69))</f>
        <v>0.48367952522255192</v>
      </c>
      <c r="AO45">
        <f>(Y45-MIN(Y2:Y69))/(MAX(Y2:Y69)-MIN(Y2:Y69))</f>
        <v>0</v>
      </c>
      <c r="AP45">
        <f>(AA45-MIN(AA2:AA69))/(MAX(AA2:AA69)-MIN(AA2:AA69))</f>
        <v>0.74771024146544551</v>
      </c>
      <c r="AQ45">
        <f>(AE45-MIN(AE2:AE69))/(MAX(AE2:AE69)-MIN(AE2:AE69))</f>
        <v>0.30829420970266042</v>
      </c>
      <c r="AR45">
        <f>(AF45-MIN(AF2:AF69))/(MAX(AF2:AF69)-MIN(AF2:AF69))</f>
        <v>0.30664652705316614</v>
      </c>
      <c r="AS45">
        <v>2</v>
      </c>
    </row>
    <row r="46" spans="1:45" ht="14.25" customHeight="1" x14ac:dyDescent="0.3">
      <c r="A46" s="5" t="s">
        <v>162</v>
      </c>
      <c r="B46" s="5" t="s">
        <v>39</v>
      </c>
      <c r="C46" s="5" t="s">
        <v>37</v>
      </c>
      <c r="D46" s="6">
        <v>0</v>
      </c>
      <c r="E46" s="6">
        <v>0</v>
      </c>
      <c r="F46" s="4">
        <v>2</v>
      </c>
      <c r="G46" s="6">
        <v>1</v>
      </c>
      <c r="H46" s="6">
        <v>25</v>
      </c>
      <c r="I46" s="6">
        <v>20</v>
      </c>
      <c r="J46" s="6">
        <v>5</v>
      </c>
      <c r="K46" s="6">
        <v>218</v>
      </c>
      <c r="L46" s="6">
        <v>575</v>
      </c>
      <c r="M46" s="4">
        <v>0.37900000810623202</v>
      </c>
      <c r="N46" s="6">
        <v>286</v>
      </c>
      <c r="O46" s="6">
        <v>406</v>
      </c>
      <c r="P46" s="4">
        <v>0.70399999618530296</v>
      </c>
      <c r="Q46" s="6">
        <v>859</v>
      </c>
      <c r="R46" s="6">
        <v>834</v>
      </c>
      <c r="S46" s="6">
        <v>25</v>
      </c>
      <c r="T46" s="6">
        <v>238</v>
      </c>
      <c r="U46" s="6">
        <v>349</v>
      </c>
      <c r="V46" s="6">
        <v>297</v>
      </c>
      <c r="W46" s="4">
        <v>1.1750842332839999</v>
      </c>
      <c r="X46" s="4">
        <v>77</v>
      </c>
      <c r="Y46" s="6">
        <v>2</v>
      </c>
      <c r="Z46" s="6">
        <v>3</v>
      </c>
      <c r="AA46" s="6">
        <v>1934</v>
      </c>
      <c r="AB46" s="4">
        <v>74.384613037109403</v>
      </c>
      <c r="AC46" s="6">
        <v>1753</v>
      </c>
      <c r="AD46" s="4">
        <v>67.423080444335895</v>
      </c>
      <c r="AE46" s="6">
        <v>181</v>
      </c>
      <c r="AF46" s="4">
        <v>6.9615383148193404</v>
      </c>
      <c r="AH46">
        <v>0</v>
      </c>
      <c r="AI46">
        <v>1</v>
      </c>
      <c r="AJ46">
        <f>(I46-MIN(I2:I69))/(MAX(I2:I69)-MIN(I2:I69))</f>
        <v>0.5714285714285714</v>
      </c>
      <c r="AK46">
        <f>(J46-MIN(J2:J69))/(MAX(J2:J69)-MIN(J2:J69))</f>
        <v>0.41666666666666669</v>
      </c>
      <c r="AL46">
        <f>(U46-MIN(U2:U69))/(MAX(U2:U69)-MIN(U2:U69))</f>
        <v>0.3522012578616352</v>
      </c>
      <c r="AM46">
        <f>(W46-MIN(W2:W69))/(MAX(W2:W69)-MIN(W2:W69))</f>
        <v>0.32315642830639657</v>
      </c>
      <c r="AN46">
        <f>(X46-MIN(X2:X69))/(MAX(X2:X69)-MIN(X2:X69))</f>
        <v>0.22255192878338279</v>
      </c>
      <c r="AO46">
        <f>(Y46-MIN(Y2:Y69))/(MAX(Y2:Y69)-MIN(Y2:Y69))</f>
        <v>0.16666666666666666</v>
      </c>
      <c r="AP46">
        <f>(AA46-MIN(AA2:AA69))/(MAX(AA2:AA69)-MIN(AA2:AA69))</f>
        <v>0.58784346378018315</v>
      </c>
      <c r="AQ46">
        <f>(AE46-MIN(AE2:AE69))/(MAX(AE2:AE69)-MIN(AE2:AE69))</f>
        <v>0.34741784037558687</v>
      </c>
      <c r="AR46">
        <f>(AF46-MIN(AF2:AF69))/(MAX(AF2:AF69)-MIN(AF2:AF69))</f>
        <v>0.34586334646207417</v>
      </c>
      <c r="AS46">
        <v>2</v>
      </c>
    </row>
    <row r="47" spans="1:45" ht="14.25" customHeight="1" x14ac:dyDescent="0.3">
      <c r="A47" s="5" t="s">
        <v>163</v>
      </c>
      <c r="B47" s="5" t="s">
        <v>39</v>
      </c>
      <c r="C47" s="5" t="s">
        <v>43</v>
      </c>
      <c r="D47" s="6">
        <v>1</v>
      </c>
      <c r="E47" s="6">
        <v>1</v>
      </c>
      <c r="F47" s="4">
        <v>3</v>
      </c>
      <c r="G47" s="6">
        <v>0</v>
      </c>
      <c r="H47" s="6">
        <v>28</v>
      </c>
      <c r="I47" s="6">
        <v>17</v>
      </c>
      <c r="J47" s="6">
        <v>11</v>
      </c>
      <c r="K47" s="6">
        <v>203</v>
      </c>
      <c r="L47" s="6">
        <v>575</v>
      </c>
      <c r="M47" s="4">
        <v>0.35299998521804798</v>
      </c>
      <c r="N47" s="6">
        <v>422</v>
      </c>
      <c r="O47" s="6">
        <v>557</v>
      </c>
      <c r="P47" s="4">
        <v>0.75800001621246305</v>
      </c>
      <c r="Q47" s="6">
        <v>977</v>
      </c>
      <c r="R47" s="6">
        <v>969</v>
      </c>
      <c r="S47" s="6">
        <v>8</v>
      </c>
      <c r="T47" s="6">
        <v>299</v>
      </c>
      <c r="U47" s="6">
        <v>426</v>
      </c>
      <c r="V47" s="6">
        <v>328</v>
      </c>
      <c r="W47" s="4">
        <v>1.2987804412841799</v>
      </c>
      <c r="X47" s="4">
        <v>70</v>
      </c>
      <c r="Y47" s="6">
        <v>5</v>
      </c>
      <c r="Z47" s="6">
        <v>5</v>
      </c>
      <c r="AA47" s="6">
        <v>2049</v>
      </c>
      <c r="AB47" s="4">
        <v>70.655174255371094</v>
      </c>
      <c r="AC47" s="6">
        <v>1981</v>
      </c>
      <c r="AD47" s="4">
        <v>68.310348510742202</v>
      </c>
      <c r="AE47" s="6">
        <v>68</v>
      </c>
      <c r="AF47" s="4">
        <v>2.34482765197754</v>
      </c>
      <c r="AH47">
        <v>1</v>
      </c>
      <c r="AI47">
        <v>0</v>
      </c>
      <c r="AJ47">
        <f>(I47-MIN(I2:I69))/(MAX(I2:I69)-MIN(I2:I69))</f>
        <v>0.35714285714285715</v>
      </c>
      <c r="AK47">
        <f>(J47-MIN(J2:J69))/(MAX(J2:J69)-MIN(J2:J69))</f>
        <v>0.91666666666666663</v>
      </c>
      <c r="AL47">
        <f>(U47-MIN(U2:U69))/(MAX(U2:U69)-MIN(U2:U69))</f>
        <v>0.59433962264150941</v>
      </c>
      <c r="AM47">
        <f>(W47-MIN(W2:W69))/(MAX(W2:W69)-MIN(W2:W69))</f>
        <v>0.42332926726312781</v>
      </c>
      <c r="AN47">
        <f>(X47-MIN(X2:X69))/(MAX(X2:X69)-MIN(X2:X69))</f>
        <v>0.20178041543026706</v>
      </c>
      <c r="AO47">
        <f>(Y47-MIN(Y2:Y69))/(MAX(Y2:Y69)-MIN(Y2:Y69))</f>
        <v>0.41666666666666669</v>
      </c>
      <c r="AP47">
        <f>(AA47-MIN(AA2:AA69))/(MAX(AA2:AA69)-MIN(AA2:AA69))</f>
        <v>0.68359700249791844</v>
      </c>
      <c r="AQ47">
        <f>(AE47-MIN(AE2:AE69))/(MAX(AE2:AE69)-MIN(AE2:AE69))</f>
        <v>0.1705790297339593</v>
      </c>
      <c r="AR47">
        <f>(AF47-MIN(AF2:AF69))/(MAX(AF2:AF69)-MIN(AF2:AF69))</f>
        <v>0.1575685010696011</v>
      </c>
      <c r="AS47">
        <v>3</v>
      </c>
    </row>
    <row r="48" spans="1:45" ht="14.25" customHeight="1" x14ac:dyDescent="0.3">
      <c r="A48" s="5" t="s">
        <v>103</v>
      </c>
      <c r="B48" s="5" t="s">
        <v>73</v>
      </c>
      <c r="C48" s="5" t="s">
        <v>40</v>
      </c>
      <c r="D48" s="6">
        <v>0</v>
      </c>
      <c r="E48" s="6">
        <v>0</v>
      </c>
      <c r="F48" s="4">
        <v>0</v>
      </c>
      <c r="G48" s="6">
        <v>1</v>
      </c>
      <c r="H48" s="6">
        <v>26</v>
      </c>
      <c r="I48" s="6">
        <v>18</v>
      </c>
      <c r="J48" s="6">
        <v>8</v>
      </c>
      <c r="K48" s="6">
        <v>192</v>
      </c>
      <c r="L48" s="6">
        <v>573</v>
      </c>
      <c r="M48" s="4">
        <v>0.33500000834464999</v>
      </c>
      <c r="N48" s="6">
        <v>350</v>
      </c>
      <c r="O48" s="6">
        <v>492</v>
      </c>
      <c r="P48" s="4">
        <v>0.71100002527236905</v>
      </c>
      <c r="Q48" s="6">
        <v>1015</v>
      </c>
      <c r="R48" s="6">
        <v>848</v>
      </c>
      <c r="S48" s="6">
        <v>167</v>
      </c>
      <c r="T48" s="6">
        <v>294</v>
      </c>
      <c r="U48" s="6">
        <v>386</v>
      </c>
      <c r="V48" s="6">
        <v>339</v>
      </c>
      <c r="W48" s="4">
        <v>1.13864302635193</v>
      </c>
      <c r="X48" s="4">
        <v>13</v>
      </c>
      <c r="Y48" s="6">
        <v>6</v>
      </c>
      <c r="Z48" s="6">
        <v>7</v>
      </c>
      <c r="AA48" s="6">
        <v>1920</v>
      </c>
      <c r="AB48" s="4">
        <v>71.111114501953097</v>
      </c>
      <c r="AC48" s="6">
        <v>1790</v>
      </c>
      <c r="AD48" s="4">
        <v>66.296295166015597</v>
      </c>
      <c r="AE48" s="6">
        <v>130</v>
      </c>
      <c r="AF48" s="4">
        <v>4.8148150444030797</v>
      </c>
      <c r="AH48">
        <v>0</v>
      </c>
      <c r="AI48">
        <v>1</v>
      </c>
      <c r="AJ48">
        <f>(I48-MIN(I2:I69))/(MAX(I2:I69)-MIN(I2:I69))</f>
        <v>0.42857142857142855</v>
      </c>
      <c r="AK48">
        <f>(J48-MIN(J2:J69))/(MAX(J2:J69)-MIN(J2:J69))</f>
        <v>0.66666666666666663</v>
      </c>
      <c r="AL48">
        <f>(U48-MIN(U2:U69))/(MAX(U2:U69)-MIN(U2:U69))</f>
        <v>0.46855345911949686</v>
      </c>
      <c r="AM48">
        <f>(W48-MIN(W2:W69))/(MAX(W2:W69)-MIN(W2:W69))</f>
        <v>0.29364526371685762</v>
      </c>
      <c r="AN48">
        <f>(X48-MIN(X2:X69))/(MAX(X2:X69)-MIN(X2:X69))</f>
        <v>3.2640949554896145E-2</v>
      </c>
      <c r="AO48">
        <f>(Y48-MIN(Y2:Y69))/(MAX(Y2:Y69)-MIN(Y2:Y69))</f>
        <v>0.5</v>
      </c>
      <c r="AP48">
        <f>(AA48-MIN(AA2:AA69))/(MAX(AA2:AA69)-MIN(AA2:AA69))</f>
        <v>0.5761865112406328</v>
      </c>
      <c r="AQ48">
        <f>(AE48-MIN(AE2:AE69))/(MAX(AE2:AE69)-MIN(AE2:AE69))</f>
        <v>0.26760563380281688</v>
      </c>
      <c r="AR48">
        <f>(AF48-MIN(AF2:AF69))/(MAX(AF2:AF69)-MIN(AF2:AF69))</f>
        <v>0.2583081679327271</v>
      </c>
      <c r="AS48">
        <v>0</v>
      </c>
    </row>
    <row r="49" spans="1:45" ht="14.25" customHeight="1" x14ac:dyDescent="0.3">
      <c r="A49" s="5" t="s">
        <v>105</v>
      </c>
      <c r="B49" s="5" t="s">
        <v>73</v>
      </c>
      <c r="C49" s="5" t="s">
        <v>43</v>
      </c>
      <c r="D49" s="6">
        <v>1</v>
      </c>
      <c r="E49" s="6">
        <v>0</v>
      </c>
      <c r="F49" s="4">
        <v>1</v>
      </c>
      <c r="G49" s="6">
        <v>0</v>
      </c>
      <c r="H49" s="6">
        <v>25</v>
      </c>
      <c r="I49" s="6">
        <v>15</v>
      </c>
      <c r="J49" s="6">
        <v>10</v>
      </c>
      <c r="K49" s="6">
        <v>157</v>
      </c>
      <c r="L49" s="6">
        <v>505</v>
      </c>
      <c r="M49" s="4">
        <v>0.31099998950958302</v>
      </c>
      <c r="N49" s="6">
        <v>270</v>
      </c>
      <c r="O49" s="6">
        <v>427</v>
      </c>
      <c r="P49" s="4">
        <v>0.63200002908706698</v>
      </c>
      <c r="Q49" s="6">
        <v>918</v>
      </c>
      <c r="R49" s="6">
        <v>948</v>
      </c>
      <c r="S49" s="6">
        <v>-30</v>
      </c>
      <c r="T49" s="6">
        <v>254</v>
      </c>
      <c r="U49" s="6">
        <v>359</v>
      </c>
      <c r="V49" s="6">
        <v>294</v>
      </c>
      <c r="W49" s="4">
        <v>1.2210884094238299</v>
      </c>
      <c r="X49" s="4">
        <v>7</v>
      </c>
      <c r="Y49" s="6">
        <v>4</v>
      </c>
      <c r="Z49" s="6">
        <v>9</v>
      </c>
      <c r="AA49" s="6">
        <v>1819</v>
      </c>
      <c r="AB49" s="4">
        <v>69.961540222167997</v>
      </c>
      <c r="AC49" s="6">
        <v>1774</v>
      </c>
      <c r="AD49" s="4">
        <v>68.230766296386705</v>
      </c>
      <c r="AE49" s="6">
        <v>45</v>
      </c>
      <c r="AF49" s="4">
        <v>1.73076927661896</v>
      </c>
      <c r="AH49">
        <v>1</v>
      </c>
      <c r="AI49">
        <v>0</v>
      </c>
      <c r="AJ49">
        <f>(I49-MIN(I2:I69))/(MAX(I2:I69)-MIN(I2:I69))</f>
        <v>0.21428571428571427</v>
      </c>
      <c r="AK49">
        <f>(J49-MIN(J2:J69))/(MAX(J2:J69)-MIN(J2:J69))</f>
        <v>0.83333333333333337</v>
      </c>
      <c r="AL49">
        <f>(U49-MIN(U2:U69))/(MAX(U2:U69)-MIN(U2:U69))</f>
        <v>0.38364779874213839</v>
      </c>
      <c r="AM49">
        <f>(W49-MIN(W2:W69))/(MAX(W2:W69)-MIN(W2:W69))</f>
        <v>0.36041196752054594</v>
      </c>
      <c r="AN49">
        <f>(X49-MIN(X2:X69))/(MAX(X2:X69)-MIN(X2:X69))</f>
        <v>1.483679525222552E-2</v>
      </c>
      <c r="AO49">
        <f>(Y49-MIN(Y2:Y69))/(MAX(Y2:Y69)-MIN(Y2:Y69))</f>
        <v>0.33333333333333331</v>
      </c>
      <c r="AP49">
        <f>(AA49-MIN(AA2:AA69))/(MAX(AA2:AA69)-MIN(AA2:AA69))</f>
        <v>0.49208992506244797</v>
      </c>
      <c r="AQ49">
        <f>(AE49-MIN(AE2:AE69))/(MAX(AE2:AE69)-MIN(AE2:AE69))</f>
        <v>0.13458528951486698</v>
      </c>
      <c r="AR49">
        <f>(AF49-MIN(AF2:AF69))/(MAX(AF2:AF69)-MIN(AF2:AF69))</f>
        <v>0.13252382417860334</v>
      </c>
      <c r="AS49">
        <v>1</v>
      </c>
    </row>
    <row r="50" spans="1:45" ht="14.25" customHeight="1" x14ac:dyDescent="0.3">
      <c r="A50" s="5" t="s">
        <v>109</v>
      </c>
      <c r="B50" s="5" t="s">
        <v>47</v>
      </c>
      <c r="C50" s="5" t="s">
        <v>43</v>
      </c>
      <c r="D50" s="6">
        <v>0</v>
      </c>
      <c r="E50" s="6">
        <v>1</v>
      </c>
      <c r="F50" s="4">
        <v>0</v>
      </c>
      <c r="G50" s="6">
        <v>0</v>
      </c>
      <c r="H50" s="6">
        <v>26</v>
      </c>
      <c r="I50" s="6">
        <v>23</v>
      </c>
      <c r="J50" s="6">
        <v>3</v>
      </c>
      <c r="K50" s="6">
        <v>229</v>
      </c>
      <c r="L50" s="6">
        <v>611</v>
      </c>
      <c r="M50" s="4">
        <v>0.375</v>
      </c>
      <c r="N50" s="6">
        <v>381</v>
      </c>
      <c r="O50" s="6">
        <v>527</v>
      </c>
      <c r="P50" s="4">
        <v>0.72299998998642001</v>
      </c>
      <c r="Q50" s="6">
        <v>970</v>
      </c>
      <c r="R50" s="6">
        <v>861</v>
      </c>
      <c r="S50" s="6">
        <v>109</v>
      </c>
      <c r="T50" s="6">
        <v>262</v>
      </c>
      <c r="U50" s="6">
        <v>374</v>
      </c>
      <c r="V50" s="6">
        <v>305</v>
      </c>
      <c r="W50" s="4">
        <v>1.22622954845428</v>
      </c>
      <c r="X50" s="4">
        <v>118</v>
      </c>
      <c r="Y50" s="6">
        <v>1</v>
      </c>
      <c r="Z50" s="6">
        <v>3</v>
      </c>
      <c r="AA50" s="6">
        <v>2000</v>
      </c>
      <c r="AB50" s="4">
        <v>74.074073791503906</v>
      </c>
      <c r="AC50" s="6">
        <v>1635</v>
      </c>
      <c r="AD50" s="4">
        <v>60.555557250976598</v>
      </c>
      <c r="AE50" s="6">
        <v>365</v>
      </c>
      <c r="AF50" s="4">
        <v>13.518518447876</v>
      </c>
      <c r="AH50">
        <v>0</v>
      </c>
      <c r="AI50">
        <v>0</v>
      </c>
      <c r="AJ50">
        <f>(I50-MIN(I2:I69))/(MAX(I2:I69)-MIN(I2:I69))</f>
        <v>0.7857142857142857</v>
      </c>
      <c r="AK50">
        <f>(J50-MIN(J2:J69))/(MAX(J2:J69)-MIN(J2:J69))</f>
        <v>0.25</v>
      </c>
      <c r="AL50">
        <f>(U50-MIN(U2:U69))/(MAX(U2:U69)-MIN(U2:U69))</f>
        <v>0.4308176100628931</v>
      </c>
      <c r="AM50">
        <f>(W50-MIN(W2:W69))/(MAX(W2:W69)-MIN(W2:W69))</f>
        <v>0.36457541359927048</v>
      </c>
      <c r="AN50">
        <f>(X50-MIN(X2:X69))/(MAX(X2:X69)-MIN(X2:X69))</f>
        <v>0.34421364985163205</v>
      </c>
      <c r="AO50">
        <f>(Y50-MIN(Y2:Y69))/(MAX(Y2:Y69)-MIN(Y2:Y69))</f>
        <v>8.3333333333333329E-2</v>
      </c>
      <c r="AP50">
        <f>(AA50-MIN(AA2:AA69))/(MAX(AA2:AA69)-MIN(AA2:AA69))</f>
        <v>0.64279766860949206</v>
      </c>
      <c r="AQ50">
        <f>(AE50-MIN(AE2:AE69))/(MAX(AE2:AE69)-MIN(AE2:AE69))</f>
        <v>0.63536776212832546</v>
      </c>
      <c r="AR50">
        <f>(AF50-MIN(AF2:AF69))/(MAX(AF2:AF69)-MIN(AF2:AF69))</f>
        <v>0.61329304924432282</v>
      </c>
      <c r="AS50">
        <v>0</v>
      </c>
    </row>
    <row r="51" spans="1:45" ht="14.25" customHeight="1" x14ac:dyDescent="0.3">
      <c r="A51" s="5" t="s">
        <v>164</v>
      </c>
      <c r="B51" s="5" t="s">
        <v>61</v>
      </c>
      <c r="C51" s="5" t="s">
        <v>34</v>
      </c>
      <c r="D51" s="6">
        <v>1</v>
      </c>
      <c r="E51" s="6">
        <v>1</v>
      </c>
      <c r="F51" s="4">
        <v>0</v>
      </c>
      <c r="G51" s="6">
        <v>0</v>
      </c>
      <c r="H51" s="6">
        <v>19</v>
      </c>
      <c r="I51" s="6">
        <v>16</v>
      </c>
      <c r="J51" s="6">
        <v>3</v>
      </c>
      <c r="K51" s="6">
        <v>131</v>
      </c>
      <c r="L51" s="6">
        <v>370</v>
      </c>
      <c r="M51" s="4">
        <v>0.35400000214576699</v>
      </c>
      <c r="N51" s="6">
        <v>237</v>
      </c>
      <c r="O51" s="6">
        <v>323</v>
      </c>
      <c r="P51" s="4">
        <v>0.73400002717971802</v>
      </c>
      <c r="Q51" s="6">
        <v>745</v>
      </c>
      <c r="R51" s="6">
        <v>659</v>
      </c>
      <c r="S51" s="6">
        <v>86</v>
      </c>
      <c r="T51" s="6">
        <v>229</v>
      </c>
      <c r="U51" s="6">
        <v>296</v>
      </c>
      <c r="V51" s="6">
        <v>221</v>
      </c>
      <c r="W51" s="4">
        <v>1.33936655521393</v>
      </c>
      <c r="X51" s="4">
        <v>90</v>
      </c>
      <c r="Y51" s="6">
        <v>0</v>
      </c>
      <c r="Z51" s="6">
        <v>0</v>
      </c>
      <c r="AA51" s="6">
        <v>1410</v>
      </c>
      <c r="AB51" s="4">
        <v>70.5</v>
      </c>
      <c r="AC51" s="6">
        <v>1207</v>
      </c>
      <c r="AD51" s="4">
        <v>60.349998474121101</v>
      </c>
      <c r="AE51" s="6">
        <v>203</v>
      </c>
      <c r="AF51" s="4">
        <v>10.1499996185303</v>
      </c>
      <c r="AH51">
        <v>1</v>
      </c>
      <c r="AI51">
        <v>0</v>
      </c>
      <c r="AJ51">
        <f>(I51-MIN(I2:I69))/(MAX(I2:I69)-MIN(I2:I69))</f>
        <v>0.2857142857142857</v>
      </c>
      <c r="AK51">
        <f>(J51-MIN(J2:J69))/(MAX(J2:J69)-MIN(J2:J69))</f>
        <v>0.25</v>
      </c>
      <c r="AL51">
        <f>(U51-MIN(U2:U69))/(MAX(U2:U69)-MIN(U2:U69))</f>
        <v>0.18553459119496854</v>
      </c>
      <c r="AM51">
        <f>(W51-MIN(W2:W69))/(MAX(W2:W69)-MIN(W2:W69))</f>
        <v>0.45619709983693224</v>
      </c>
      <c r="AN51">
        <f>(X51-MIN(X2:X69))/(MAX(X2:X69)-MIN(X2:X69))</f>
        <v>0.26112759643916916</v>
      </c>
      <c r="AO51">
        <f>(Y51-MIN(Y2:Y69))/(MAX(Y2:Y69)-MIN(Y2:Y69))</f>
        <v>0</v>
      </c>
      <c r="AP51">
        <f>(AA51-MIN(AA2:AA69))/(MAX(AA2:AA69)-MIN(AA2:AA69))</f>
        <v>0.15154038301415487</v>
      </c>
      <c r="AQ51">
        <f>(AE51-MIN(AE2:AE69))/(MAX(AE2:AE69)-MIN(AE2:AE69))</f>
        <v>0.38184663536776214</v>
      </c>
      <c r="AR51">
        <f>(AF51-MIN(AF2:AF69))/(MAX(AF2:AF69)-MIN(AF2:AF69))</f>
        <v>0.47590632989057907</v>
      </c>
      <c r="AS51">
        <v>0</v>
      </c>
    </row>
    <row r="52" spans="1:45" ht="14.25" customHeight="1" x14ac:dyDescent="0.3">
      <c r="A52" s="5" t="s">
        <v>165</v>
      </c>
      <c r="B52" s="5" t="s">
        <v>65</v>
      </c>
      <c r="C52" s="5" t="s">
        <v>43</v>
      </c>
      <c r="D52" s="6">
        <v>1</v>
      </c>
      <c r="E52" s="6">
        <v>0</v>
      </c>
      <c r="F52" s="4">
        <v>2</v>
      </c>
      <c r="G52" s="6">
        <v>1</v>
      </c>
      <c r="H52" s="6">
        <v>24</v>
      </c>
      <c r="I52" s="6">
        <v>16</v>
      </c>
      <c r="J52" s="6">
        <v>8</v>
      </c>
      <c r="K52" s="6">
        <v>203</v>
      </c>
      <c r="L52" s="6">
        <v>601</v>
      </c>
      <c r="M52" s="4">
        <v>0.33799999952316301</v>
      </c>
      <c r="N52" s="6">
        <v>341</v>
      </c>
      <c r="O52" s="6">
        <v>435</v>
      </c>
      <c r="P52" s="4">
        <v>0.78399997949600198</v>
      </c>
      <c r="Q52" s="6">
        <v>897</v>
      </c>
      <c r="R52" s="6">
        <v>946</v>
      </c>
      <c r="S52" s="6">
        <v>-49</v>
      </c>
      <c r="T52" s="6">
        <v>273</v>
      </c>
      <c r="U52" s="6">
        <v>382</v>
      </c>
      <c r="V52" s="6">
        <v>279</v>
      </c>
      <c r="W52" s="4">
        <v>1.3691756725311299</v>
      </c>
      <c r="X52" s="4">
        <v>52</v>
      </c>
      <c r="Y52" s="6">
        <v>1</v>
      </c>
      <c r="Z52" s="6">
        <v>7</v>
      </c>
      <c r="AA52" s="6">
        <v>1896</v>
      </c>
      <c r="AB52" s="4">
        <v>75.839996337890597</v>
      </c>
      <c r="AC52" s="6">
        <v>1768</v>
      </c>
      <c r="AD52" s="4">
        <v>70.720001220703097</v>
      </c>
      <c r="AE52" s="6">
        <v>128</v>
      </c>
      <c r="AF52" s="4">
        <v>5.1199998855590803</v>
      </c>
      <c r="AH52">
        <v>1</v>
      </c>
      <c r="AI52">
        <v>1</v>
      </c>
      <c r="AJ52">
        <f>(I52-MIN(I2:I69))/(MAX(I2:I69)-MIN(I2:I69))</f>
        <v>0.2857142857142857</v>
      </c>
      <c r="AK52">
        <f>(J52-MIN(J2:J69))/(MAX(J2:J69)-MIN(J2:J69))</f>
        <v>0.66666666666666663</v>
      </c>
      <c r="AL52">
        <f>(U52-MIN(U2:U69))/(MAX(U2:U69)-MIN(U2:U69))</f>
        <v>0.45597484276729561</v>
      </c>
      <c r="AM52">
        <f>(W52-MIN(W2:W69))/(MAX(W2:W69)-MIN(W2:W69))</f>
        <v>0.48033740257324431</v>
      </c>
      <c r="AN52">
        <f>(X52-MIN(X2:X69))/(MAX(X2:X69)-MIN(X2:X69))</f>
        <v>0.14836795252225518</v>
      </c>
      <c r="AO52">
        <f>(Y52-MIN(Y2:Y69))/(MAX(Y2:Y69)-MIN(Y2:Y69))</f>
        <v>8.3333333333333329E-2</v>
      </c>
      <c r="AP52">
        <f>(AA52-MIN(AA2:AA69))/(MAX(AA2:AA69)-MIN(AA2:AA69))</f>
        <v>0.55620316402997505</v>
      </c>
      <c r="AQ52">
        <f>(AE52-MIN(AE2:AE69))/(MAX(AE2:AE69)-MIN(AE2:AE69))</f>
        <v>0.26447574334898277</v>
      </c>
      <c r="AR52">
        <f>(AF52-MIN(AF2:AF69))/(MAX(AF2:AF69)-MIN(AF2:AF69))</f>
        <v>0.27075528378603536</v>
      </c>
      <c r="AS52">
        <v>2</v>
      </c>
    </row>
    <row r="53" spans="1:45" ht="14.25" customHeight="1" x14ac:dyDescent="0.3">
      <c r="A53" s="5" t="s">
        <v>115</v>
      </c>
      <c r="B53" s="5" t="s">
        <v>36</v>
      </c>
      <c r="C53" s="5" t="s">
        <v>43</v>
      </c>
      <c r="D53" s="6">
        <v>0</v>
      </c>
      <c r="E53" s="6">
        <v>0</v>
      </c>
      <c r="F53" s="4">
        <v>0</v>
      </c>
      <c r="G53" s="6">
        <v>1</v>
      </c>
      <c r="H53" s="6">
        <v>25</v>
      </c>
      <c r="I53" s="6">
        <v>18</v>
      </c>
      <c r="J53" s="6">
        <v>7</v>
      </c>
      <c r="K53" s="6">
        <v>173</v>
      </c>
      <c r="L53" s="6">
        <v>512</v>
      </c>
      <c r="M53" s="4">
        <v>0.33799999952316301</v>
      </c>
      <c r="N53" s="6">
        <v>390</v>
      </c>
      <c r="O53" s="6">
        <v>523</v>
      </c>
      <c r="P53" s="4">
        <v>0.74599999189376798</v>
      </c>
      <c r="Q53" s="6">
        <v>934</v>
      </c>
      <c r="R53" s="6">
        <v>876</v>
      </c>
      <c r="S53" s="6">
        <v>58</v>
      </c>
      <c r="T53" s="6">
        <v>281</v>
      </c>
      <c r="U53" s="6">
        <v>391</v>
      </c>
      <c r="V53" s="6">
        <v>325</v>
      </c>
      <c r="W53" s="4">
        <v>1.2030769586563099</v>
      </c>
      <c r="X53" s="4">
        <v>50</v>
      </c>
      <c r="Y53" s="6">
        <v>6</v>
      </c>
      <c r="Z53" s="6">
        <v>6</v>
      </c>
      <c r="AA53" s="6">
        <v>1885</v>
      </c>
      <c r="AB53" s="4">
        <v>72.5</v>
      </c>
      <c r="AC53" s="6">
        <v>1644</v>
      </c>
      <c r="AD53" s="4">
        <v>63.230770111083999</v>
      </c>
      <c r="AE53" s="6">
        <v>241</v>
      </c>
      <c r="AF53" s="4">
        <v>9.2692308425903303</v>
      </c>
      <c r="AH53">
        <v>0</v>
      </c>
      <c r="AI53">
        <v>1</v>
      </c>
      <c r="AJ53">
        <f>(I53-MIN(I2:I69))/(MAX(I2:I69)-MIN(I2:I69))</f>
        <v>0.42857142857142855</v>
      </c>
      <c r="AK53">
        <f>(J53-MIN(J2:J69))/(MAX(J2:J69)-MIN(J2:J69))</f>
        <v>0.58333333333333337</v>
      </c>
      <c r="AL53">
        <f>(U53-MIN(U2:U69))/(MAX(U2:U69)-MIN(U2:U69))</f>
        <v>0.48427672955974843</v>
      </c>
      <c r="AM53">
        <f>(W53-MIN(W2:W69))/(MAX(W2:W69)-MIN(W2:W69))</f>
        <v>0.34582576325218839</v>
      </c>
      <c r="AN53">
        <f>(X53-MIN(X2:X69))/(MAX(X2:X69)-MIN(X2:X69))</f>
        <v>0.14243323442136499</v>
      </c>
      <c r="AO53">
        <f>(Y53-MIN(Y2:Y69))/(MAX(Y2:Y69)-MIN(Y2:Y69))</f>
        <v>0.5</v>
      </c>
      <c r="AP53">
        <f>(AA53-MIN(AA2:AA69))/(MAX(AA2:AA69)-MIN(AA2:AA69))</f>
        <v>0.54704412989175688</v>
      </c>
      <c r="AQ53">
        <f>(AE53-MIN(AE2:AE69))/(MAX(AE2:AE69)-MIN(AE2:AE69))</f>
        <v>0.44131455399061031</v>
      </c>
      <c r="AR53">
        <f>(AF53-MIN(AF2:AF69))/(MAX(AF2:AF69)-MIN(AF2:AF69))</f>
        <v>0.439983736381102</v>
      </c>
      <c r="AS53">
        <v>0</v>
      </c>
    </row>
    <row r="54" spans="1:45" ht="14.25" customHeight="1" x14ac:dyDescent="0.3">
      <c r="A54" s="5" t="s">
        <v>116</v>
      </c>
      <c r="B54" s="5" t="s">
        <v>45</v>
      </c>
      <c r="C54" s="5" t="s">
        <v>34</v>
      </c>
      <c r="D54" s="6">
        <v>0</v>
      </c>
      <c r="E54" s="6">
        <v>1</v>
      </c>
      <c r="F54" s="4">
        <v>0</v>
      </c>
      <c r="G54" s="6">
        <v>0</v>
      </c>
      <c r="H54" s="6">
        <v>25</v>
      </c>
      <c r="I54" s="6">
        <v>19</v>
      </c>
      <c r="J54" s="6">
        <v>6</v>
      </c>
      <c r="K54" s="6">
        <v>225</v>
      </c>
      <c r="L54" s="6">
        <v>631</v>
      </c>
      <c r="M54" s="4">
        <v>0.35699999332428001</v>
      </c>
      <c r="N54" s="6">
        <v>363</v>
      </c>
      <c r="O54" s="6">
        <v>513</v>
      </c>
      <c r="P54" s="4">
        <v>0.70800000429153398</v>
      </c>
      <c r="Q54" s="6">
        <v>1005</v>
      </c>
      <c r="R54" s="6">
        <v>892</v>
      </c>
      <c r="S54" s="6">
        <v>113</v>
      </c>
      <c r="T54" s="6">
        <v>286</v>
      </c>
      <c r="U54" s="6">
        <v>341</v>
      </c>
      <c r="V54" s="6">
        <v>370</v>
      </c>
      <c r="W54" s="4">
        <v>0.92162162065506004</v>
      </c>
      <c r="X54" s="4">
        <v>19</v>
      </c>
      <c r="Y54" s="6">
        <v>8</v>
      </c>
      <c r="Z54" s="6">
        <v>6</v>
      </c>
      <c r="AA54" s="6">
        <v>1956</v>
      </c>
      <c r="AB54" s="4">
        <v>75.230766296386705</v>
      </c>
      <c r="AC54" s="6">
        <v>1789</v>
      </c>
      <c r="AD54" s="4">
        <v>68.807693481445298</v>
      </c>
      <c r="AE54" s="6">
        <v>167</v>
      </c>
      <c r="AF54" s="4">
        <v>6.4230771064758301</v>
      </c>
      <c r="AH54">
        <v>0</v>
      </c>
      <c r="AI54">
        <v>0</v>
      </c>
      <c r="AJ54">
        <f>(I54-MIN(I2:I69))/(MAX(I2:I69)-MIN(I2:I69))</f>
        <v>0.5</v>
      </c>
      <c r="AK54">
        <f>(J54-MIN(J2:J69))/(MAX(J2:J69)-MIN(J2:J69))</f>
        <v>0.5</v>
      </c>
      <c r="AL54">
        <f>(U54-MIN(U2:U69))/(MAX(U2:U69)-MIN(U2:U69))</f>
        <v>0.32704402515723269</v>
      </c>
      <c r="AM54">
        <f>(W54-MIN(W2:W69))/(MAX(W2:W69)-MIN(W2:W69))</f>
        <v>0.11789492605893719</v>
      </c>
      <c r="AN54">
        <f>(X54-MIN(X2:X69))/(MAX(X2:X69)-MIN(X2:X69))</f>
        <v>5.0445103857566766E-2</v>
      </c>
      <c r="AO54">
        <f>(Y54-MIN(Y2:Y69))/(MAX(Y2:Y69)-MIN(Y2:Y69))</f>
        <v>0.66666666666666663</v>
      </c>
      <c r="AP54">
        <f>(AA54-MIN(AA2:AA69))/(MAX(AA2:AA69)-MIN(AA2:AA69))</f>
        <v>0.60616153205661949</v>
      </c>
      <c r="AQ54">
        <f>(AE54-MIN(AE2:AE69))/(MAX(AE2:AE69)-MIN(AE2:AE69))</f>
        <v>0.32550860719874802</v>
      </c>
      <c r="AR54">
        <f>(AF54-MIN(AF2:AF69))/(MAX(AF2:AF69)-MIN(AF2:AF69))</f>
        <v>0.32390193770606701</v>
      </c>
      <c r="AS54">
        <v>0</v>
      </c>
    </row>
    <row r="55" spans="1:45" ht="14.25" customHeight="1" x14ac:dyDescent="0.3">
      <c r="A55" s="5" t="s">
        <v>119</v>
      </c>
      <c r="B55" s="5" t="s">
        <v>120</v>
      </c>
      <c r="C55" s="5" t="s">
        <v>34</v>
      </c>
      <c r="D55" s="6">
        <v>1</v>
      </c>
      <c r="E55" s="6">
        <v>1</v>
      </c>
      <c r="F55" s="4">
        <v>0</v>
      </c>
      <c r="G55" s="6">
        <v>0</v>
      </c>
      <c r="H55" s="6">
        <v>23</v>
      </c>
      <c r="I55" s="6">
        <v>16</v>
      </c>
      <c r="J55" s="6">
        <v>7</v>
      </c>
      <c r="K55" s="6">
        <v>110</v>
      </c>
      <c r="L55" s="6">
        <v>398</v>
      </c>
      <c r="M55" s="4">
        <v>0.27599999308586098</v>
      </c>
      <c r="N55" s="6">
        <v>385</v>
      </c>
      <c r="O55" s="6">
        <v>551</v>
      </c>
      <c r="P55" s="4">
        <v>0.69900000095367398</v>
      </c>
      <c r="Q55" s="6">
        <v>998</v>
      </c>
      <c r="R55" s="6">
        <v>853</v>
      </c>
      <c r="S55" s="6">
        <v>145</v>
      </c>
      <c r="T55" s="6">
        <v>294</v>
      </c>
      <c r="U55" s="6">
        <v>298</v>
      </c>
      <c r="V55" s="6">
        <v>384</v>
      </c>
      <c r="W55" s="4">
        <v>0.77604168653488204</v>
      </c>
      <c r="X55" s="4">
        <v>231</v>
      </c>
      <c r="Y55" s="6">
        <v>0</v>
      </c>
      <c r="Z55" s="6">
        <v>0</v>
      </c>
      <c r="AA55" s="6">
        <v>1795</v>
      </c>
      <c r="AB55" s="4">
        <v>74.791664123535199</v>
      </c>
      <c r="AC55" s="6">
        <v>1672</v>
      </c>
      <c r="AD55" s="4">
        <v>69.666664123535199</v>
      </c>
      <c r="AE55" s="6">
        <v>123</v>
      </c>
      <c r="AF55" s="4">
        <v>5.125</v>
      </c>
      <c r="AH55">
        <v>1</v>
      </c>
      <c r="AI55">
        <v>0</v>
      </c>
      <c r="AJ55">
        <f>(I55-MIN(I2:I69))/(MAX(I2:I69)-MIN(I2:I69))</f>
        <v>0.2857142857142857</v>
      </c>
      <c r="AK55">
        <f>(J55-MIN(J2:J69))/(MAX(J2:J69)-MIN(J2:J69))</f>
        <v>0.58333333333333337</v>
      </c>
      <c r="AL55">
        <f>(U55-MIN(U2:U69))/(MAX(U2:U69)-MIN(U2:U69))</f>
        <v>0.1918238993710692</v>
      </c>
      <c r="AM55">
        <f>(W55-MIN(W2:W69))/(MAX(W2:W69)-MIN(W2:W69))</f>
        <v>0</v>
      </c>
      <c r="AN55">
        <f>(X55-MIN(X2:X69))/(MAX(X2:X69)-MIN(X2:X69))</f>
        <v>0.67952522255192882</v>
      </c>
      <c r="AO55">
        <f>(Y55-MIN(Y2:Y69))/(MAX(Y2:Y69)-MIN(Y2:Y69))</f>
        <v>0</v>
      </c>
      <c r="AP55">
        <f>(AA55-MIN(AA2:AA69))/(MAX(AA2:AA69)-MIN(AA2:AA69))</f>
        <v>0.47210657785179017</v>
      </c>
      <c r="AQ55">
        <f>(AE55-MIN(AE2:AE69))/(MAX(AE2:AE69)-MIN(AE2:AE69))</f>
        <v>0.25665101721439748</v>
      </c>
      <c r="AR55">
        <f>(AF55-MIN(AF2:AF69))/(MAX(AF2:AF69)-MIN(AF2:AF69))</f>
        <v>0.27095921594560851</v>
      </c>
      <c r="AS55">
        <v>0</v>
      </c>
    </row>
    <row r="56" spans="1:45" ht="14.25" customHeight="1" x14ac:dyDescent="0.3">
      <c r="A56" s="5" t="s">
        <v>121</v>
      </c>
      <c r="B56" s="5" t="s">
        <v>45</v>
      </c>
      <c r="C56" s="5" t="s">
        <v>40</v>
      </c>
      <c r="D56" s="6">
        <v>0</v>
      </c>
      <c r="E56" s="6">
        <v>0</v>
      </c>
      <c r="F56" s="4">
        <v>1</v>
      </c>
      <c r="G56" s="6">
        <v>1</v>
      </c>
      <c r="H56" s="6">
        <v>26</v>
      </c>
      <c r="I56" s="6">
        <v>17</v>
      </c>
      <c r="J56" s="6">
        <v>9</v>
      </c>
      <c r="K56" s="6">
        <v>168</v>
      </c>
      <c r="L56" s="6">
        <v>485</v>
      </c>
      <c r="M56" s="4">
        <v>0.345999985933304</v>
      </c>
      <c r="N56" s="6">
        <v>432</v>
      </c>
      <c r="O56" s="6">
        <v>608</v>
      </c>
      <c r="P56" s="4">
        <v>0.71100002527236905</v>
      </c>
      <c r="Q56" s="6">
        <v>948</v>
      </c>
      <c r="R56" s="6">
        <v>891</v>
      </c>
      <c r="S56" s="6">
        <v>57</v>
      </c>
      <c r="T56" s="6">
        <v>316</v>
      </c>
      <c r="U56" s="6">
        <v>350</v>
      </c>
      <c r="V56" s="6">
        <v>296</v>
      </c>
      <c r="W56" s="4">
        <v>1.1824324131012001</v>
      </c>
      <c r="X56" s="4">
        <v>43</v>
      </c>
      <c r="Y56" s="6">
        <v>4</v>
      </c>
      <c r="Z56" s="6">
        <v>10</v>
      </c>
      <c r="AA56" s="6">
        <v>1972</v>
      </c>
      <c r="AB56" s="4">
        <v>73.037040710449205</v>
      </c>
      <c r="AC56" s="6">
        <v>1712</v>
      </c>
      <c r="AD56" s="4">
        <v>63.407405853271499</v>
      </c>
      <c r="AE56" s="6">
        <v>260</v>
      </c>
      <c r="AF56" s="4">
        <v>9.6296300888061506</v>
      </c>
      <c r="AH56">
        <v>0</v>
      </c>
      <c r="AI56">
        <v>1</v>
      </c>
      <c r="AJ56">
        <f>(I56-MIN(I2:I69))/(MAX(I2:I69)-MIN(I2:I69))</f>
        <v>0.35714285714285715</v>
      </c>
      <c r="AK56">
        <f>(J56-MIN(J2:J69))/(MAX(J2:J69)-MIN(J2:J69))</f>
        <v>0.75</v>
      </c>
      <c r="AL56">
        <f>(U56-MIN(U2:U69))/(MAX(U2:U69)-MIN(U2:U69))</f>
        <v>0.35534591194968551</v>
      </c>
      <c r="AM56">
        <f>(W56-MIN(W2:W69))/(MAX(W2:W69)-MIN(W2:W69))</f>
        <v>0.32910720113406822</v>
      </c>
      <c r="AN56">
        <f>(X56-MIN(X2:X69))/(MAX(X2:X69)-MIN(X2:X69))</f>
        <v>0.12166172106824925</v>
      </c>
      <c r="AO56">
        <f>(Y56-MIN(Y2:Y69))/(MAX(Y2:Y69)-MIN(Y2:Y69))</f>
        <v>0.33333333333333331</v>
      </c>
      <c r="AP56">
        <f>(AA56-MIN(AA2:AA69))/(MAX(AA2:AA69)-MIN(AA2:AA69))</f>
        <v>0.61948376353039136</v>
      </c>
      <c r="AQ56">
        <f>(AE56-MIN(AE2:AE69))/(MAX(AE2:AE69)-MIN(AE2:AE69))</f>
        <v>0.47104851330203446</v>
      </c>
      <c r="AR56">
        <f>(AF56-MIN(AF2:AF69))/(MAX(AF2:AF69)-MIN(AF2:AF69))</f>
        <v>0.45468279926411143</v>
      </c>
      <c r="AS56">
        <v>1</v>
      </c>
    </row>
    <row r="57" spans="1:45" ht="14.25" customHeight="1" x14ac:dyDescent="0.3">
      <c r="A57" s="5" t="s">
        <v>166</v>
      </c>
      <c r="B57" s="5" t="s">
        <v>51</v>
      </c>
      <c r="C57" s="5" t="s">
        <v>37</v>
      </c>
      <c r="D57" s="6">
        <v>1</v>
      </c>
      <c r="E57" s="6">
        <v>1</v>
      </c>
      <c r="F57" s="4">
        <v>0</v>
      </c>
      <c r="G57" s="6">
        <v>0</v>
      </c>
      <c r="H57" s="6">
        <v>25</v>
      </c>
      <c r="I57" s="6">
        <v>22</v>
      </c>
      <c r="J57" s="6">
        <v>3</v>
      </c>
      <c r="K57" s="6">
        <v>176</v>
      </c>
      <c r="L57" s="6">
        <v>501</v>
      </c>
      <c r="M57" s="4">
        <v>0.35100001096725503</v>
      </c>
      <c r="N57" s="6">
        <v>379</v>
      </c>
      <c r="O57" s="6">
        <v>505</v>
      </c>
      <c r="P57" s="4">
        <v>0.75</v>
      </c>
      <c r="Q57" s="6">
        <v>915</v>
      </c>
      <c r="R57" s="6">
        <v>773</v>
      </c>
      <c r="S57" s="6">
        <v>142</v>
      </c>
      <c r="T57" s="6">
        <v>241</v>
      </c>
      <c r="U57" s="6">
        <v>423</v>
      </c>
      <c r="V57" s="6">
        <v>285</v>
      </c>
      <c r="W57" s="4">
        <v>1.4842104911804199</v>
      </c>
      <c r="X57" s="4">
        <v>211</v>
      </c>
      <c r="Y57" s="6">
        <v>0</v>
      </c>
      <c r="Z57" s="6">
        <v>0</v>
      </c>
      <c r="AA57" s="6">
        <v>1989</v>
      </c>
      <c r="AB57" s="4">
        <v>76.5</v>
      </c>
      <c r="AC57" s="6">
        <v>1633</v>
      </c>
      <c r="AD57" s="4">
        <v>62.807693481445298</v>
      </c>
      <c r="AE57" s="6">
        <v>356</v>
      </c>
      <c r="AF57" s="4">
        <v>13.692307472229</v>
      </c>
      <c r="AH57">
        <v>1</v>
      </c>
      <c r="AI57">
        <v>0</v>
      </c>
      <c r="AJ57">
        <f>(I57-MIN(I2:I69))/(MAX(I2:I69)-MIN(I2:I69))</f>
        <v>0.7142857142857143</v>
      </c>
      <c r="AK57">
        <f>(J57-MIN(J2:J69))/(MAX(J2:J69)-MIN(J2:J69))</f>
        <v>0.25</v>
      </c>
      <c r="AL57">
        <f>(U57-MIN(U2:U69))/(MAX(U2:U69)-MIN(U2:U69))</f>
        <v>0.58490566037735847</v>
      </c>
      <c r="AM57">
        <f>(W57-MIN(W2:W69))/(MAX(W2:W69)-MIN(W2:W69))</f>
        <v>0.57349599287502095</v>
      </c>
      <c r="AN57">
        <f>(X57-MIN(X2:X69))/(MAX(X2:X69)-MIN(X2:X69))</f>
        <v>0.62017804154302669</v>
      </c>
      <c r="AO57">
        <f>(Y57-MIN(Y2:Y69))/(MAX(Y2:Y69)-MIN(Y2:Y69))</f>
        <v>0</v>
      </c>
      <c r="AP57">
        <f>(AA57-MIN(AA2:AA69))/(MAX(AA2:AA69)-MIN(AA2:AA69))</f>
        <v>0.63363863447127389</v>
      </c>
      <c r="AQ57">
        <f>(AE57-MIN(AE2:AE69))/(MAX(AE2:AE69)-MIN(AE2:AE69))</f>
        <v>0.62128325508607196</v>
      </c>
      <c r="AR57">
        <f>(AF57-MIN(AF2:AF69))/(MAX(AF2:AF69)-MIN(AF2:AF69))</f>
        <v>0.6203811212205107</v>
      </c>
      <c r="AS57">
        <v>0</v>
      </c>
    </row>
    <row r="58" spans="1:45" ht="14.25" customHeight="1" x14ac:dyDescent="0.3">
      <c r="A58" s="5" t="s">
        <v>124</v>
      </c>
      <c r="B58" s="5" t="s">
        <v>39</v>
      </c>
      <c r="C58" s="5" t="s">
        <v>34</v>
      </c>
      <c r="D58" s="6">
        <v>1</v>
      </c>
      <c r="E58" s="6">
        <v>0</v>
      </c>
      <c r="F58" s="4">
        <v>4</v>
      </c>
      <c r="G58" s="6">
        <v>0</v>
      </c>
      <c r="H58" s="6">
        <v>25</v>
      </c>
      <c r="I58" s="6">
        <v>17</v>
      </c>
      <c r="J58" s="6">
        <v>8</v>
      </c>
      <c r="K58" s="6">
        <v>173</v>
      </c>
      <c r="L58" s="6">
        <v>471</v>
      </c>
      <c r="M58" s="4">
        <v>0.36700001358985901</v>
      </c>
      <c r="N58" s="6">
        <v>349</v>
      </c>
      <c r="O58" s="6">
        <v>484</v>
      </c>
      <c r="P58" s="4">
        <v>0.721000015735626</v>
      </c>
      <c r="Q58" s="6">
        <v>910</v>
      </c>
      <c r="R58" s="6">
        <v>800</v>
      </c>
      <c r="S58" s="6">
        <v>110</v>
      </c>
      <c r="T58" s="6">
        <v>257</v>
      </c>
      <c r="U58" s="6">
        <v>354</v>
      </c>
      <c r="V58" s="6">
        <v>290</v>
      </c>
      <c r="W58" s="4">
        <v>1.2206896543502801</v>
      </c>
      <c r="X58" s="4">
        <v>63</v>
      </c>
      <c r="Y58" s="6">
        <v>2</v>
      </c>
      <c r="Z58" s="6">
        <v>6</v>
      </c>
      <c r="AA58" s="6">
        <v>1894</v>
      </c>
      <c r="AB58" s="4">
        <v>72.846153259277301</v>
      </c>
      <c r="AC58" s="6">
        <v>1781</v>
      </c>
      <c r="AD58" s="4">
        <v>68.5</v>
      </c>
      <c r="AE58" s="6">
        <v>113</v>
      </c>
      <c r="AF58" s="4">
        <v>4.3461537361145002</v>
      </c>
      <c r="AH58">
        <v>1</v>
      </c>
      <c r="AI58">
        <v>0</v>
      </c>
      <c r="AJ58">
        <f>(I58-MIN(I2:I69))/(MAX(I2:I69)-MIN(I2:I69))</f>
        <v>0.35714285714285715</v>
      </c>
      <c r="AK58">
        <f>(J58-MIN(J2:J69))/(MAX(J2:J69)-MIN(J2:J69))</f>
        <v>0.66666666666666663</v>
      </c>
      <c r="AL58">
        <f>(U58-MIN(U2:U69))/(MAX(U2:U69)-MIN(U2:U69))</f>
        <v>0.36792452830188677</v>
      </c>
      <c r="AM58">
        <f>(W58-MIN(W2:W69))/(MAX(W2:W69)-MIN(W2:W69))</f>
        <v>0.36008904389651841</v>
      </c>
      <c r="AN58">
        <f>(X58-MIN(X2:X69))/(MAX(X2:X69)-MIN(X2:X69))</f>
        <v>0.18100890207715134</v>
      </c>
      <c r="AO58">
        <f>(Y58-MIN(Y2:Y69))/(MAX(Y2:Y69)-MIN(Y2:Y69))</f>
        <v>0.16666666666666666</v>
      </c>
      <c r="AP58">
        <f>(AA58-MIN(AA2:AA69))/(MAX(AA2:AA69)-MIN(AA2:AA69))</f>
        <v>0.55453788509575352</v>
      </c>
      <c r="AQ58">
        <f>(AE58-MIN(AE2:AE69))/(MAX(AE2:AE69)-MIN(AE2:AE69))</f>
        <v>0.24100156494522693</v>
      </c>
      <c r="AR58">
        <f>(AF58-MIN(AF2:AF69))/(MAX(AF2:AF69)-MIN(AF2:AF69))</f>
        <v>0.23919358288933337</v>
      </c>
      <c r="AS58">
        <v>4</v>
      </c>
    </row>
    <row r="59" spans="1:45" ht="14.25" customHeight="1" x14ac:dyDescent="0.3">
      <c r="A59" s="5" t="s">
        <v>167</v>
      </c>
      <c r="B59" s="5" t="s">
        <v>53</v>
      </c>
      <c r="C59" s="5" t="s">
        <v>34</v>
      </c>
      <c r="D59" s="6">
        <v>1</v>
      </c>
      <c r="E59" s="6">
        <v>1</v>
      </c>
      <c r="F59" s="4">
        <v>0</v>
      </c>
      <c r="G59" s="6">
        <v>0</v>
      </c>
      <c r="H59" s="6">
        <v>28</v>
      </c>
      <c r="I59" s="6">
        <v>21</v>
      </c>
      <c r="J59" s="6">
        <v>7</v>
      </c>
      <c r="K59" s="6">
        <v>221</v>
      </c>
      <c r="L59" s="6">
        <v>736</v>
      </c>
      <c r="M59" s="4">
        <v>0.30000001192092901</v>
      </c>
      <c r="N59" s="6">
        <v>308</v>
      </c>
      <c r="O59" s="6">
        <v>451</v>
      </c>
      <c r="P59" s="4">
        <v>0.683000028133392</v>
      </c>
      <c r="Q59" s="6">
        <v>1142</v>
      </c>
      <c r="R59" s="6">
        <v>1053</v>
      </c>
      <c r="S59" s="6">
        <v>89</v>
      </c>
      <c r="T59" s="6">
        <v>370</v>
      </c>
      <c r="U59" s="6">
        <v>356</v>
      </c>
      <c r="V59" s="6">
        <v>319</v>
      </c>
      <c r="W59" s="4">
        <v>1.1159874200820901</v>
      </c>
      <c r="X59" s="4">
        <v>203</v>
      </c>
      <c r="Y59" s="6">
        <v>0</v>
      </c>
      <c r="Z59" s="6">
        <v>0</v>
      </c>
      <c r="AA59" s="6">
        <v>2135</v>
      </c>
      <c r="AB59" s="4">
        <v>73.620689392089801</v>
      </c>
      <c r="AC59" s="6">
        <v>1956</v>
      </c>
      <c r="AD59" s="4">
        <v>67.448272705078097</v>
      </c>
      <c r="AE59" s="6">
        <v>179</v>
      </c>
      <c r="AF59" s="4">
        <v>6.1724138259887704</v>
      </c>
      <c r="AH59">
        <v>1</v>
      </c>
      <c r="AI59">
        <v>0</v>
      </c>
      <c r="AJ59">
        <f>(I59-MIN(I2:I69))/(MAX(I2:I69)-MIN(I2:I69))</f>
        <v>0.6428571428571429</v>
      </c>
      <c r="AK59">
        <f>(J59-MIN(J2:J69))/(MAX(J2:J69)-MIN(J2:J69))</f>
        <v>0.58333333333333337</v>
      </c>
      <c r="AL59">
        <f>(U59-MIN(U2:U69))/(MAX(U2:U69)-MIN(U2:U69))</f>
        <v>0.37421383647798739</v>
      </c>
      <c r="AM59">
        <f>(W59-MIN(W2:W69))/(MAX(W2:W69)-MIN(W2:W69))</f>
        <v>0.27529808529460165</v>
      </c>
      <c r="AN59">
        <f>(X59-MIN(X2:X69))/(MAX(X2:X69)-MIN(X2:X69))</f>
        <v>0.59643916913946593</v>
      </c>
      <c r="AO59">
        <f>(Y59-MIN(Y2:Y69))/(MAX(Y2:Y69)-MIN(Y2:Y69))</f>
        <v>0</v>
      </c>
      <c r="AP59">
        <f>(AA59-MIN(AA2:AA69))/(MAX(AA2:AA69)-MIN(AA2:AA69))</f>
        <v>0.75520399666944216</v>
      </c>
      <c r="AQ59">
        <f>(AE59-MIN(AE2:AE69))/(MAX(AE2:AE69)-MIN(AE2:AE69))</f>
        <v>0.34428794992175271</v>
      </c>
      <c r="AR59">
        <f>(AF59-MIN(AF2:AF69))/(MAX(AF2:AF69)-MIN(AF2:AF69))</f>
        <v>0.31367851087865822</v>
      </c>
      <c r="AS59">
        <v>0</v>
      </c>
    </row>
    <row r="60" spans="1:45" ht="14.25" customHeight="1" x14ac:dyDescent="0.3">
      <c r="A60" s="5" t="s">
        <v>125</v>
      </c>
      <c r="B60" s="5" t="s">
        <v>39</v>
      </c>
      <c r="C60" s="5" t="s">
        <v>37</v>
      </c>
      <c r="D60" s="6">
        <v>0</v>
      </c>
      <c r="E60" s="4">
        <v>0</v>
      </c>
      <c r="F60" s="4">
        <v>3</v>
      </c>
      <c r="G60" s="6">
        <v>0</v>
      </c>
      <c r="H60" s="4">
        <v>29</v>
      </c>
      <c r="I60" s="4">
        <v>22</v>
      </c>
      <c r="J60" s="4">
        <v>7</v>
      </c>
      <c r="K60" s="4">
        <v>183</v>
      </c>
      <c r="L60" s="4">
        <v>526</v>
      </c>
      <c r="M60" s="4">
        <v>0.34799999999999998</v>
      </c>
      <c r="N60" s="4">
        <v>409</v>
      </c>
      <c r="O60" s="4">
        <v>632</v>
      </c>
      <c r="P60" s="4">
        <v>0.64700000000000002</v>
      </c>
      <c r="Q60" s="4">
        <v>1145</v>
      </c>
      <c r="R60" s="4">
        <v>936</v>
      </c>
      <c r="S60" s="4">
        <v>209</v>
      </c>
      <c r="T60" s="4">
        <v>354</v>
      </c>
      <c r="U60" s="4">
        <v>396</v>
      </c>
      <c r="V60" s="4">
        <v>361</v>
      </c>
      <c r="W60" s="4">
        <v>1.0969530000000001</v>
      </c>
      <c r="X60" s="4">
        <v>67</v>
      </c>
      <c r="Y60" s="4">
        <v>3</v>
      </c>
      <c r="Z60" s="4">
        <v>4</v>
      </c>
      <c r="AA60" s="4">
        <v>2168</v>
      </c>
      <c r="AB60" s="4">
        <v>74.758619999999993</v>
      </c>
      <c r="AC60" s="4">
        <v>1888</v>
      </c>
      <c r="AD60" s="4">
        <v>65.103449999999995</v>
      </c>
      <c r="AE60" s="4">
        <v>280</v>
      </c>
      <c r="AF60" s="4">
        <v>9.6551720000000003</v>
      </c>
      <c r="AH60">
        <v>0</v>
      </c>
      <c r="AI60">
        <v>0</v>
      </c>
      <c r="AJ60">
        <f>(I60-MIN(I2:I69))/(MAX(I2:I69)-MIN(I2:I69))</f>
        <v>0.7142857142857143</v>
      </c>
      <c r="AK60">
        <f>(J60-MIN(J2:J69))/(MAX(J2:J69)-MIN(J2:J69))</f>
        <v>0.58333333333333337</v>
      </c>
      <c r="AL60">
        <f>(U60-MIN(U2:U69))/(MAX(U2:U69)-MIN(U2:U69))</f>
        <v>0.5</v>
      </c>
      <c r="AM60">
        <f>(W60-MIN(W2:W69))/(MAX(W2:W69)-MIN(W2:W69))</f>
        <v>0.25988345029208648</v>
      </c>
      <c r="AN60">
        <f>(X60-MIN(X2:X69))/(MAX(X2:X69)-MIN(X2:X69))</f>
        <v>0.19287833827893175</v>
      </c>
      <c r="AO60">
        <f>(Y60-MIN(Y2:Y69))/(MAX(Y2:Y69)-MIN(Y2:Y69))</f>
        <v>0.25</v>
      </c>
      <c r="AP60">
        <f>(AA60-MIN(AA2:AA69))/(MAX(AA2:AA69)-MIN(AA2:AA69))</f>
        <v>0.78268109908409655</v>
      </c>
      <c r="AQ60">
        <f>(AE60-MIN(AE2:AE69))/(MAX(AE2:AE69)-MIN(AE2:AE69))</f>
        <v>0.50234741784037562</v>
      </c>
      <c r="AR60">
        <f>(AF60-MIN(AF2:AF69))/(MAX(AF2:AF69)-MIN(AF2:AF69))</f>
        <v>0.45572453884246172</v>
      </c>
      <c r="AS60">
        <v>3</v>
      </c>
    </row>
    <row r="61" spans="1:45" ht="14.25" customHeight="1" x14ac:dyDescent="0.3">
      <c r="A61" s="5" t="s">
        <v>168</v>
      </c>
      <c r="B61" s="5" t="s">
        <v>47</v>
      </c>
      <c r="C61" s="5" t="s">
        <v>40</v>
      </c>
      <c r="D61" s="6">
        <v>1</v>
      </c>
      <c r="E61" s="6">
        <v>0</v>
      </c>
      <c r="F61" s="4">
        <v>0</v>
      </c>
      <c r="G61" s="6">
        <v>1</v>
      </c>
      <c r="H61" s="6">
        <v>27</v>
      </c>
      <c r="I61" s="6">
        <v>20</v>
      </c>
      <c r="J61" s="6">
        <v>7</v>
      </c>
      <c r="K61" s="6">
        <v>181</v>
      </c>
      <c r="L61" s="6">
        <v>538</v>
      </c>
      <c r="M61" s="4">
        <v>0.335999995470047</v>
      </c>
      <c r="N61" s="6">
        <v>369</v>
      </c>
      <c r="O61" s="6">
        <v>508</v>
      </c>
      <c r="P61" s="4">
        <v>0.72600001096725497</v>
      </c>
      <c r="Q61" s="6">
        <v>1142</v>
      </c>
      <c r="R61" s="6">
        <v>853</v>
      </c>
      <c r="S61" s="6">
        <v>289</v>
      </c>
      <c r="T61" s="6">
        <v>353</v>
      </c>
      <c r="U61" s="6">
        <v>456</v>
      </c>
      <c r="V61" s="6">
        <v>381</v>
      </c>
      <c r="W61" s="4">
        <v>1.19685041904449</v>
      </c>
      <c r="X61" s="4">
        <v>115</v>
      </c>
      <c r="Y61" s="6">
        <v>2</v>
      </c>
      <c r="Z61" s="6">
        <v>5</v>
      </c>
      <c r="AA61" s="6">
        <v>2052</v>
      </c>
      <c r="AB61" s="4">
        <v>73.285713195800795</v>
      </c>
      <c r="AC61" s="6">
        <v>1743</v>
      </c>
      <c r="AD61" s="4">
        <v>62.25</v>
      </c>
      <c r="AE61" s="6">
        <v>309</v>
      </c>
      <c r="AF61" s="4">
        <v>11.035714149475099</v>
      </c>
      <c r="AH61">
        <v>1</v>
      </c>
      <c r="AI61">
        <v>1</v>
      </c>
      <c r="AJ61">
        <f>(I61-MIN(I2:I69))/(MAX(I2:I69)-MIN(I2:I69))</f>
        <v>0.5714285714285714</v>
      </c>
      <c r="AK61">
        <f>(J61-MIN(J2:J69))/(MAX(J2:J69)-MIN(J2:J69))</f>
        <v>0.58333333333333337</v>
      </c>
      <c r="AL61">
        <f>(U61-MIN(U2:U69))/(MAX(U2:U69)-MIN(U2:U69))</f>
        <v>0.68867924528301883</v>
      </c>
      <c r="AM61">
        <f>(W61-MIN(W2:W69))/(MAX(W2:W69)-MIN(W2:W69))</f>
        <v>0.34078332775738612</v>
      </c>
      <c r="AN61">
        <f>(X61-MIN(X2:X69))/(MAX(X2:X69)-MIN(X2:X69))</f>
        <v>0.33531157270029671</v>
      </c>
      <c r="AO61">
        <f>(Y61-MIN(Y2:Y69))/(MAX(Y2:Y69)-MIN(Y2:Y69))</f>
        <v>0.16666666666666666</v>
      </c>
      <c r="AP61">
        <f>(AA61-MIN(AA2:AA69))/(MAX(AA2:AA69)-MIN(AA2:AA69))</f>
        <v>0.68609492089925062</v>
      </c>
      <c r="AQ61">
        <f>(AE61-MIN(AE2:AE69))/(MAX(AE2:AE69)-MIN(AE2:AE69))</f>
        <v>0.54773082942097029</v>
      </c>
      <c r="AR61">
        <f>(AF61-MIN(AF2:AF69))/(MAX(AF2:AF69)-MIN(AF2:AF69))</f>
        <v>0.51203063848293506</v>
      </c>
      <c r="AS61">
        <v>0</v>
      </c>
    </row>
    <row r="62" spans="1:45" ht="14.25" customHeight="1" x14ac:dyDescent="0.3">
      <c r="A62" s="5" t="s">
        <v>169</v>
      </c>
      <c r="B62" s="5" t="s">
        <v>61</v>
      </c>
      <c r="C62" s="5" t="s">
        <v>37</v>
      </c>
      <c r="D62" s="6">
        <v>1</v>
      </c>
      <c r="E62" s="6">
        <v>0</v>
      </c>
      <c r="F62" s="4">
        <v>0</v>
      </c>
      <c r="G62" s="6">
        <v>1</v>
      </c>
      <c r="H62" s="6">
        <v>25</v>
      </c>
      <c r="I62" s="6">
        <v>19</v>
      </c>
      <c r="J62" s="6">
        <v>6</v>
      </c>
      <c r="K62" s="6">
        <v>168</v>
      </c>
      <c r="L62" s="6">
        <v>510</v>
      </c>
      <c r="M62" s="4">
        <v>0.32899999618530301</v>
      </c>
      <c r="N62" s="6">
        <v>378</v>
      </c>
      <c r="O62" s="6">
        <v>497</v>
      </c>
      <c r="P62" s="4">
        <v>0.76099997758865401</v>
      </c>
      <c r="Q62" s="6">
        <v>890</v>
      </c>
      <c r="R62" s="6">
        <v>905</v>
      </c>
      <c r="S62" s="6">
        <v>-15</v>
      </c>
      <c r="T62" s="6">
        <v>238</v>
      </c>
      <c r="U62" s="6">
        <v>347</v>
      </c>
      <c r="V62" s="6">
        <v>380</v>
      </c>
      <c r="W62" s="4">
        <v>0.91315788030624401</v>
      </c>
      <c r="X62" s="4">
        <v>81</v>
      </c>
      <c r="Y62" s="6">
        <v>2</v>
      </c>
      <c r="Z62" s="6">
        <v>5</v>
      </c>
      <c r="AA62" s="6">
        <v>1864</v>
      </c>
      <c r="AB62" s="4">
        <v>71.692306518554702</v>
      </c>
      <c r="AC62" s="6">
        <v>1694</v>
      </c>
      <c r="AD62" s="4">
        <v>65.153846740722699</v>
      </c>
      <c r="AE62" s="6">
        <v>170</v>
      </c>
      <c r="AF62" s="4">
        <v>6.5384616851806596</v>
      </c>
      <c r="AH62">
        <v>1</v>
      </c>
      <c r="AI62">
        <v>1</v>
      </c>
      <c r="AJ62">
        <f>(I62-MIN(I2:I69))/(MAX(I2:I69)-MIN(I2:I69))</f>
        <v>0.5</v>
      </c>
      <c r="AK62">
        <f>(J62-MIN(J2:J69))/(MAX(J2:J69)-MIN(J2:J69))</f>
        <v>0.5</v>
      </c>
      <c r="AL62">
        <f>(U62-MIN(U2:U69))/(MAX(U2:U69)-MIN(U2:U69))</f>
        <v>0.34591194968553457</v>
      </c>
      <c r="AM62">
        <f>(W62-MIN(W2:W69))/(MAX(W2:W69)-MIN(W2:W69))</f>
        <v>0.11104073939759423</v>
      </c>
      <c r="AN62">
        <f>(X62-MIN(X2:X69))/(MAX(X2:X69)-MIN(X2:X69))</f>
        <v>0.23442136498516319</v>
      </c>
      <c r="AO62">
        <f>(Y62-MIN(Y2:Y69))/(MAX(Y2:Y69)-MIN(Y2:Y69))</f>
        <v>0.16666666666666666</v>
      </c>
      <c r="AP62">
        <f>(AA62-MIN(AA2:AA69))/(MAX(AA2:AA69)-MIN(AA2:AA69))</f>
        <v>0.5295587010824313</v>
      </c>
      <c r="AQ62">
        <f>(AE62-MIN(AE2:AE69))/(MAX(AE2:AE69)-MIN(AE2:AE69))</f>
        <v>0.33020344287949921</v>
      </c>
      <c r="AR62">
        <f>(AF62-MIN(AF2:AF69))/(MAX(AF2:AF69)-MIN(AF2:AF69))</f>
        <v>0.32860795525721415</v>
      </c>
      <c r="AS62">
        <v>0</v>
      </c>
    </row>
    <row r="63" spans="1:45" ht="14.25" customHeight="1" x14ac:dyDescent="0.3">
      <c r="A63" s="5" t="s">
        <v>128</v>
      </c>
      <c r="B63" s="5" t="s">
        <v>58</v>
      </c>
      <c r="C63" s="5" t="s">
        <v>40</v>
      </c>
      <c r="D63" s="6">
        <v>0</v>
      </c>
      <c r="E63" s="6">
        <v>0</v>
      </c>
      <c r="F63" s="4">
        <v>2</v>
      </c>
      <c r="G63" s="6">
        <v>1</v>
      </c>
      <c r="H63" s="6">
        <v>21</v>
      </c>
      <c r="I63" s="6">
        <v>16</v>
      </c>
      <c r="J63" s="6">
        <v>5</v>
      </c>
      <c r="K63" s="6">
        <v>203</v>
      </c>
      <c r="L63" s="6">
        <v>576</v>
      </c>
      <c r="M63" s="4">
        <v>0.35199999809265098</v>
      </c>
      <c r="N63" s="6">
        <v>297</v>
      </c>
      <c r="O63" s="6">
        <v>388</v>
      </c>
      <c r="P63" s="4">
        <v>0.76499998569488503</v>
      </c>
      <c r="Q63" s="6">
        <v>755</v>
      </c>
      <c r="R63" s="6">
        <v>722</v>
      </c>
      <c r="S63" s="6">
        <v>33</v>
      </c>
      <c r="T63" s="6">
        <v>211</v>
      </c>
      <c r="U63" s="6">
        <v>336</v>
      </c>
      <c r="V63" s="6">
        <v>199</v>
      </c>
      <c r="W63" s="4">
        <v>1.68844223022461</v>
      </c>
      <c r="X63" s="4">
        <v>44</v>
      </c>
      <c r="Y63" s="6">
        <v>5</v>
      </c>
      <c r="Z63" s="6">
        <v>3</v>
      </c>
      <c r="AA63" s="6">
        <v>1662</v>
      </c>
      <c r="AB63" s="4">
        <v>75.545455932617202</v>
      </c>
      <c r="AC63" s="6">
        <v>1477</v>
      </c>
      <c r="AD63" s="4">
        <v>67.136360168457003</v>
      </c>
      <c r="AE63" s="6">
        <v>185</v>
      </c>
      <c r="AF63" s="4">
        <v>8.4090909957885707</v>
      </c>
      <c r="AH63">
        <v>0</v>
      </c>
      <c r="AI63">
        <v>1</v>
      </c>
      <c r="AJ63">
        <f>(I63-MIN(I2:I69))/(MAX(I2:I69)-MIN(I2:I69))</f>
        <v>0.2857142857142857</v>
      </c>
      <c r="AK63">
        <f>(J63-MIN(J2:J69))/(MAX(J2:J69)-MIN(J2:J69))</f>
        <v>0.41666666666666669</v>
      </c>
      <c r="AL63">
        <f>(U63-MIN(U2:U69))/(MAX(U2:U69)-MIN(U2:U69))</f>
        <v>0.31132075471698112</v>
      </c>
      <c r="AM63">
        <f>(W63-MIN(W2:W69))/(MAX(W2:W69)-MIN(W2:W69))</f>
        <v>0.7388888811121207</v>
      </c>
      <c r="AN63">
        <f>(X63-MIN(X2:X69))/(MAX(X2:X69)-MIN(X2:X69))</f>
        <v>0.12462908011869436</v>
      </c>
      <c r="AO63">
        <f>(Y63-MIN(Y2:Y69))/(MAX(Y2:Y69)-MIN(Y2:Y69))</f>
        <v>0.41666666666666669</v>
      </c>
      <c r="AP63">
        <f>(AA63-MIN(AA2:AA69))/(MAX(AA2:AA69)-MIN(AA2:AA69))</f>
        <v>0.36136552872606159</v>
      </c>
      <c r="AQ63">
        <f>(AE63-MIN(AE2:AE69))/(MAX(AE2:AE69)-MIN(AE2:AE69))</f>
        <v>0.35367762128325508</v>
      </c>
      <c r="AR63">
        <f>(AF63-MIN(AF2:AF69))/(MAX(AF2:AF69)-MIN(AF2:AF69))</f>
        <v>0.4049025040281633</v>
      </c>
      <c r="AS63">
        <v>2</v>
      </c>
    </row>
    <row r="64" spans="1:45" ht="14.25" customHeight="1" x14ac:dyDescent="0.3">
      <c r="A64" s="5" t="s">
        <v>170</v>
      </c>
      <c r="B64" s="5" t="s">
        <v>65</v>
      </c>
      <c r="C64" s="5" t="s">
        <v>37</v>
      </c>
      <c r="D64" s="6">
        <v>0</v>
      </c>
      <c r="E64" s="6">
        <v>0</v>
      </c>
      <c r="F64" s="4">
        <v>0</v>
      </c>
      <c r="G64" s="6">
        <v>1</v>
      </c>
      <c r="H64" s="6">
        <v>23</v>
      </c>
      <c r="I64" s="6">
        <v>18</v>
      </c>
      <c r="J64" s="6">
        <v>5</v>
      </c>
      <c r="K64" s="6">
        <v>204</v>
      </c>
      <c r="L64" s="6">
        <v>535</v>
      </c>
      <c r="M64" s="4">
        <v>0.38100001215934798</v>
      </c>
      <c r="N64" s="6">
        <v>227</v>
      </c>
      <c r="O64" s="6">
        <v>278</v>
      </c>
      <c r="P64" s="4">
        <v>0.816999971866608</v>
      </c>
      <c r="Q64" s="6">
        <v>762</v>
      </c>
      <c r="R64" s="6">
        <v>700</v>
      </c>
      <c r="S64" s="6">
        <v>62</v>
      </c>
      <c r="T64" s="6">
        <v>157</v>
      </c>
      <c r="U64" s="6">
        <v>335</v>
      </c>
      <c r="V64" s="6">
        <v>226</v>
      </c>
      <c r="W64" s="4">
        <v>1.48230087757111</v>
      </c>
      <c r="X64" s="4">
        <v>46</v>
      </c>
      <c r="Y64" s="6">
        <v>5</v>
      </c>
      <c r="Z64" s="6">
        <v>4</v>
      </c>
      <c r="AA64" s="6">
        <v>1647</v>
      </c>
      <c r="AB64" s="4">
        <v>68.625</v>
      </c>
      <c r="AC64" s="6">
        <v>1451</v>
      </c>
      <c r="AD64" s="4">
        <v>60.458332061767599</v>
      </c>
      <c r="AE64" s="6">
        <v>196</v>
      </c>
      <c r="AF64" s="4">
        <v>8.1666669845581108</v>
      </c>
      <c r="AH64">
        <v>0</v>
      </c>
      <c r="AI64">
        <v>1</v>
      </c>
      <c r="AJ64">
        <f>(I64-MIN(I2:I69))/(MAX(I2:I69)-MIN(I2:I69))</f>
        <v>0.42857142857142855</v>
      </c>
      <c r="AK64">
        <f>(J64-MIN(J2:J69))/(MAX(J2:J69)-MIN(J2:J69))</f>
        <v>0.41666666666666669</v>
      </c>
      <c r="AL64">
        <f>(U64-MIN(U2:U69))/(MAX(U2:U69)-MIN(U2:U69))</f>
        <v>0.3081761006289308</v>
      </c>
      <c r="AM64">
        <f>(W64-MIN(W2:W69))/(MAX(W2:W69)-MIN(W2:W69))</f>
        <v>0.57194953143010174</v>
      </c>
      <c r="AN64">
        <f>(X64-MIN(X2:X69))/(MAX(X2:X69)-MIN(X2:X69))</f>
        <v>0.13056379821958458</v>
      </c>
      <c r="AO64">
        <f>(Y64-MIN(Y2:Y69))/(MAX(Y2:Y69)-MIN(Y2:Y69))</f>
        <v>0.41666666666666669</v>
      </c>
      <c r="AP64">
        <f>(AA64-MIN(AA2:AA69))/(MAX(AA2:AA69)-MIN(AA2:AA69))</f>
        <v>0.34887593671940048</v>
      </c>
      <c r="AQ64">
        <f>(AE64-MIN(AE2:AE69))/(MAX(AE2:AE69)-MIN(AE2:AE69))</f>
        <v>0.37089201877934275</v>
      </c>
      <c r="AR64">
        <f>(AF64-MIN(AF2:AF69))/(MAX(AF2:AF69)-MIN(AF2:AF69))</f>
        <v>0.39501511990390792</v>
      </c>
      <c r="AS64">
        <v>0</v>
      </c>
    </row>
    <row r="65" spans="1:45" ht="14.25" customHeight="1" x14ac:dyDescent="0.3">
      <c r="A65" s="5" t="s">
        <v>129</v>
      </c>
      <c r="B65" s="5" t="s">
        <v>65</v>
      </c>
      <c r="C65" s="5" t="s">
        <v>40</v>
      </c>
      <c r="D65" s="6">
        <v>1</v>
      </c>
      <c r="E65" s="6">
        <v>0</v>
      </c>
      <c r="F65" s="4">
        <v>0</v>
      </c>
      <c r="G65" s="6">
        <v>1</v>
      </c>
      <c r="H65" s="6">
        <v>20</v>
      </c>
      <c r="I65" s="6">
        <v>15</v>
      </c>
      <c r="J65" s="6">
        <v>5</v>
      </c>
      <c r="K65" s="6">
        <v>173</v>
      </c>
      <c r="L65" s="6">
        <v>485</v>
      </c>
      <c r="M65" s="4">
        <v>0.35699999332428001</v>
      </c>
      <c r="N65" s="6">
        <v>274</v>
      </c>
      <c r="O65" s="6">
        <v>393</v>
      </c>
      <c r="P65" s="4">
        <v>0.69700002670288097</v>
      </c>
      <c r="Q65" s="6">
        <v>738</v>
      </c>
      <c r="R65" s="6">
        <v>672</v>
      </c>
      <c r="S65" s="6">
        <v>66</v>
      </c>
      <c r="T65" s="6">
        <v>198</v>
      </c>
      <c r="U65" s="6">
        <v>302</v>
      </c>
      <c r="V65" s="6">
        <v>245</v>
      </c>
      <c r="W65" s="4">
        <v>1.2326530218124401</v>
      </c>
      <c r="X65" s="4">
        <v>74</v>
      </c>
      <c r="Y65" s="6">
        <v>2</v>
      </c>
      <c r="Z65" s="6">
        <v>3</v>
      </c>
      <c r="AA65" s="6">
        <v>1515</v>
      </c>
      <c r="AB65" s="4">
        <v>72.142860412597699</v>
      </c>
      <c r="AC65" s="6">
        <v>1376</v>
      </c>
      <c r="AD65" s="4">
        <v>65.523811340332003</v>
      </c>
      <c r="AE65" s="6">
        <v>139</v>
      </c>
      <c r="AF65" s="4">
        <v>6.6190476417541504</v>
      </c>
      <c r="AH65">
        <v>1</v>
      </c>
      <c r="AI65">
        <v>1</v>
      </c>
      <c r="AJ65">
        <f>(I65-MIN(I2:I69))/(MAX(I2:I69)-MIN(I2:I69))</f>
        <v>0.21428571428571427</v>
      </c>
      <c r="AK65">
        <f>(J65-MIN(J2:J69))/(MAX(J2:J69)-MIN(J2:J69))</f>
        <v>0.41666666666666669</v>
      </c>
      <c r="AL65">
        <f>(U65-MIN(U2:U69))/(MAX(U2:U69)-MIN(U2:U69))</f>
        <v>0.20440251572327045</v>
      </c>
      <c r="AM65">
        <f>(W65-MIN(W2:W69))/(MAX(W2:W69)-MIN(W2:W69))</f>
        <v>0.36977733185248718</v>
      </c>
      <c r="AN65">
        <f>(X65-MIN(X2:X69))/(MAX(X2:X69)-MIN(X2:X69))</f>
        <v>0.21364985163204747</v>
      </c>
      <c r="AO65">
        <f>(Y65-MIN(Y2:Y69))/(MAX(Y2:Y69)-MIN(Y2:Y69))</f>
        <v>0.16666666666666666</v>
      </c>
      <c r="AP65">
        <f>(AA65-MIN(AA2:AA69))/(MAX(AA2:AA69)-MIN(AA2:AA69))</f>
        <v>0.23896752706078267</v>
      </c>
      <c r="AQ65">
        <f>(AE65-MIN(AE2:AE69))/(MAX(AE2:AE69)-MIN(AE2:AE69))</f>
        <v>0.28169014084507044</v>
      </c>
      <c r="AR65">
        <f>(AF65-MIN(AF2:AF69))/(MAX(AF2:AF69)-MIN(AF2:AF69))</f>
        <v>0.33189469366080071</v>
      </c>
      <c r="AS65">
        <v>0</v>
      </c>
    </row>
    <row r="66" spans="1:45" ht="14.25" customHeight="1" x14ac:dyDescent="0.3">
      <c r="A66" s="5" t="s">
        <v>171</v>
      </c>
      <c r="B66" s="5" t="s">
        <v>45</v>
      </c>
      <c r="C66" s="5" t="s">
        <v>43</v>
      </c>
      <c r="D66" s="6">
        <v>0</v>
      </c>
      <c r="E66" s="6">
        <v>0</v>
      </c>
      <c r="F66" s="4">
        <v>1</v>
      </c>
      <c r="G66" s="6">
        <v>0</v>
      </c>
      <c r="H66" s="6">
        <v>26</v>
      </c>
      <c r="I66" s="6">
        <v>18</v>
      </c>
      <c r="J66" s="6">
        <v>8</v>
      </c>
      <c r="K66" s="6">
        <v>196</v>
      </c>
      <c r="L66" s="6">
        <v>549</v>
      </c>
      <c r="M66" s="4">
        <v>0.35699999332428001</v>
      </c>
      <c r="N66" s="6">
        <v>469</v>
      </c>
      <c r="O66" s="6">
        <v>654</v>
      </c>
      <c r="P66" s="4">
        <v>0.71700000762939498</v>
      </c>
      <c r="Q66" s="6">
        <v>1030</v>
      </c>
      <c r="R66" s="6">
        <v>962</v>
      </c>
      <c r="S66" s="6">
        <v>68</v>
      </c>
      <c r="T66" s="6">
        <v>363</v>
      </c>
      <c r="U66" s="6">
        <v>373</v>
      </c>
      <c r="V66" s="6">
        <v>328</v>
      </c>
      <c r="W66" s="4">
        <v>1.13719511032104</v>
      </c>
      <c r="X66" s="4">
        <v>21</v>
      </c>
      <c r="Y66" s="6">
        <v>7</v>
      </c>
      <c r="Z66" s="6">
        <v>7</v>
      </c>
      <c r="AA66" s="6">
        <v>2087</v>
      </c>
      <c r="AB66" s="4">
        <v>77.296295166015597</v>
      </c>
      <c r="AC66" s="6">
        <v>1947</v>
      </c>
      <c r="AD66" s="4">
        <v>72.111114501953097</v>
      </c>
      <c r="AE66" s="6">
        <v>140</v>
      </c>
      <c r="AF66" s="4">
        <v>5.1851849555969203</v>
      </c>
      <c r="AH66">
        <v>0</v>
      </c>
      <c r="AI66">
        <v>0</v>
      </c>
      <c r="AJ66">
        <f>(I66-MIN(I2:I69))/(MAX(I2:I69)-MIN(I2:I69))</f>
        <v>0.42857142857142855</v>
      </c>
      <c r="AK66">
        <f>(J66-MIN(J2:J69))/(MAX(J2:J69)-MIN(J2:J69))</f>
        <v>0.66666666666666663</v>
      </c>
      <c r="AL66">
        <f>(U66-MIN(U2:U69))/(MAX(U2:U69)-MIN(U2:U69))</f>
        <v>0.42767295597484278</v>
      </c>
      <c r="AM66">
        <f>(W66-MIN(W2:W69))/(MAX(W2:W69)-MIN(W2:W69))</f>
        <v>0.29247269859355973</v>
      </c>
      <c r="AN66">
        <f>(X66-MIN(X2:X69))/(MAX(X2:X69)-MIN(X2:X69))</f>
        <v>5.637982195845697E-2</v>
      </c>
      <c r="AO66">
        <f>(Y66-MIN(Y2:Y69))/(MAX(Y2:Y69)-MIN(Y2:Y69))</f>
        <v>0.58333333333333337</v>
      </c>
      <c r="AP66">
        <f>(AA66-MIN(AA2:AA69))/(MAX(AA2:AA69)-MIN(AA2:AA69))</f>
        <v>0.71523730224812654</v>
      </c>
      <c r="AQ66">
        <f>(AE66-MIN(AE2:AE69))/(MAX(AE2:AE69)-MIN(AE2:AE69))</f>
        <v>0.28325508607198746</v>
      </c>
      <c r="AR66">
        <f>(AF66-MIN(AF2:AF69))/(MAX(AF2:AF69)-MIN(AF2:AF69))</f>
        <v>0.2734138893563306</v>
      </c>
      <c r="AS66">
        <v>1</v>
      </c>
    </row>
    <row r="67" spans="1:45" ht="14.25" customHeight="1" x14ac:dyDescent="0.3">
      <c r="A67" s="5" t="s">
        <v>172</v>
      </c>
      <c r="B67" s="5" t="s">
        <v>71</v>
      </c>
      <c r="C67" s="5" t="s">
        <v>37</v>
      </c>
      <c r="D67" s="6">
        <v>1</v>
      </c>
      <c r="E67" s="6">
        <v>0</v>
      </c>
      <c r="F67" s="4">
        <v>0</v>
      </c>
      <c r="G67" s="6">
        <v>0</v>
      </c>
      <c r="H67" s="6">
        <v>20</v>
      </c>
      <c r="I67" s="6">
        <v>16</v>
      </c>
      <c r="J67" s="6">
        <v>4</v>
      </c>
      <c r="K67" s="6">
        <v>175</v>
      </c>
      <c r="L67" s="6">
        <v>512</v>
      </c>
      <c r="M67" s="4">
        <v>0.34200000762939498</v>
      </c>
      <c r="N67" s="6">
        <v>317</v>
      </c>
      <c r="O67" s="6">
        <v>460</v>
      </c>
      <c r="P67" s="4">
        <v>0.68900001049041704</v>
      </c>
      <c r="Q67" s="6">
        <v>799</v>
      </c>
      <c r="R67" s="6">
        <v>830</v>
      </c>
      <c r="S67" s="6">
        <v>-31</v>
      </c>
      <c r="T67" s="6">
        <v>251</v>
      </c>
      <c r="U67" s="6">
        <v>279</v>
      </c>
      <c r="V67" s="6">
        <v>238</v>
      </c>
      <c r="W67" s="4">
        <v>1.17226886749268</v>
      </c>
      <c r="X67" s="4">
        <v>98</v>
      </c>
      <c r="Y67" s="6">
        <v>2</v>
      </c>
      <c r="Z67" s="6">
        <v>3</v>
      </c>
      <c r="AA67" s="6">
        <v>1520</v>
      </c>
      <c r="AB67" s="4">
        <v>72.380950927734403</v>
      </c>
      <c r="AC67" s="6">
        <v>1416</v>
      </c>
      <c r="AD67" s="4">
        <v>67.428573608398395</v>
      </c>
      <c r="AE67" s="6">
        <v>104</v>
      </c>
      <c r="AF67" s="4">
        <v>4.9523811340331996</v>
      </c>
      <c r="AH67">
        <v>1</v>
      </c>
      <c r="AI67">
        <v>0</v>
      </c>
      <c r="AJ67">
        <f>(I67-MIN(I2:I69))/(MAX(I2:I69)-MIN(I2:I69))</f>
        <v>0.2857142857142857</v>
      </c>
      <c r="AK67">
        <f>(J67-MIN(J2:J69))/(MAX(J2:J69)-MIN(J2:J69))</f>
        <v>0.33333333333333331</v>
      </c>
      <c r="AL67">
        <f>(U67-MIN(U2:U69))/(MAX(U2:U69)-MIN(U2:U69))</f>
        <v>0.13207547169811321</v>
      </c>
      <c r="AM67">
        <f>(W67-MIN(W2:W69))/(MAX(W2:W69)-MIN(W2:W69))</f>
        <v>0.32087646201981668</v>
      </c>
      <c r="AN67">
        <f>(X67-MIN(X2:X69))/(MAX(X2:X69)-MIN(X2:X69))</f>
        <v>0.28486646884272998</v>
      </c>
      <c r="AO67">
        <f>(Y67-MIN(Y2:Y69))/(MAX(Y2:Y69)-MIN(Y2:Y69))</f>
        <v>0.16666666666666666</v>
      </c>
      <c r="AP67">
        <f>(AA67-MIN(AA2:AA69))/(MAX(AA2:AA69)-MIN(AA2:AA69))</f>
        <v>0.24313072439633637</v>
      </c>
      <c r="AQ67">
        <f>(AE67-MIN(AE2:AE69))/(MAX(AE2:AE69)-MIN(AE2:AE69))</f>
        <v>0.2269170579029734</v>
      </c>
      <c r="AR67">
        <f>(AF67-MIN(AF2:AF69))/(MAX(AF2:AF69)-MIN(AF2:AF69))</f>
        <v>0.26391886946241883</v>
      </c>
      <c r="AS67">
        <v>0</v>
      </c>
    </row>
    <row r="68" spans="1:45" ht="14.25" customHeight="1" x14ac:dyDescent="0.3">
      <c r="A68" s="5" t="s">
        <v>173</v>
      </c>
      <c r="B68" s="5" t="s">
        <v>82</v>
      </c>
      <c r="C68" s="5" t="s">
        <v>40</v>
      </c>
      <c r="D68" s="6">
        <v>1</v>
      </c>
      <c r="E68" s="6">
        <v>1</v>
      </c>
      <c r="F68" s="4">
        <v>0</v>
      </c>
      <c r="G68" s="6">
        <v>0</v>
      </c>
      <c r="H68" s="6">
        <v>23</v>
      </c>
      <c r="I68" s="6">
        <v>23</v>
      </c>
      <c r="J68" s="6">
        <v>0</v>
      </c>
      <c r="K68" s="6">
        <v>203</v>
      </c>
      <c r="L68" s="6">
        <v>575</v>
      </c>
      <c r="M68" s="4">
        <v>0.35299998521804798</v>
      </c>
      <c r="N68" s="6">
        <v>358</v>
      </c>
      <c r="O68" s="6">
        <v>522</v>
      </c>
      <c r="P68" s="4">
        <v>0.68599998950958296</v>
      </c>
      <c r="Q68" s="6">
        <v>966</v>
      </c>
      <c r="R68" s="6">
        <v>751</v>
      </c>
      <c r="S68" s="6">
        <v>215</v>
      </c>
      <c r="T68" s="6">
        <v>312</v>
      </c>
      <c r="U68" s="6">
        <v>361</v>
      </c>
      <c r="V68" s="6">
        <v>340</v>
      </c>
      <c r="W68" s="4">
        <v>1.0617647171020499</v>
      </c>
      <c r="X68" s="4">
        <v>338</v>
      </c>
      <c r="Y68" s="6">
        <v>0</v>
      </c>
      <c r="Z68" s="6">
        <v>0</v>
      </c>
      <c r="AA68" s="6">
        <v>1909</v>
      </c>
      <c r="AB68" s="4">
        <v>79.541664123535199</v>
      </c>
      <c r="AC68" s="6">
        <v>1603</v>
      </c>
      <c r="AD68" s="4">
        <v>66.791664123535199</v>
      </c>
      <c r="AE68" s="6">
        <v>306</v>
      </c>
      <c r="AF68" s="4">
        <v>12.75</v>
      </c>
      <c r="AH68">
        <v>1</v>
      </c>
      <c r="AI68">
        <v>0</v>
      </c>
      <c r="AJ68">
        <f>(I68-MIN(I2:I69))/(MAX(I2:I69)-MIN(I2:I69))</f>
        <v>0.7857142857142857</v>
      </c>
      <c r="AK68">
        <f>(J68-MIN(J2:J69))/(MAX(J2:J69)-MIN(J2:J69))</f>
        <v>0</v>
      </c>
      <c r="AL68">
        <f>(U68-MIN(U2:U69))/(MAX(U2:U69)-MIN(U2:U69))</f>
        <v>0.38993710691823902</v>
      </c>
      <c r="AM68">
        <f>(W68-MIN(W2:W69))/(MAX(W2:W69)-MIN(W2:W69))</f>
        <v>0.23138694055352493</v>
      </c>
      <c r="AN68">
        <f>(X68-MIN(X2:X69))/(MAX(X2:X69)-MIN(X2:X69))</f>
        <v>0.9970326409495549</v>
      </c>
      <c r="AO68">
        <f>(Y68-MIN(Y2:Y69))/(MAX(Y2:Y69)-MIN(Y2:Y69))</f>
        <v>0</v>
      </c>
      <c r="AP68">
        <f>(AA68-MIN(AA2:AA69))/(MAX(AA2:AA69)-MIN(AA2:AA69))</f>
        <v>0.56702747710241463</v>
      </c>
      <c r="AQ68">
        <f>(AE68-MIN(AE2:AE69))/(MAX(AE2:AE69)-MIN(AE2:AE69))</f>
        <v>0.54303599374021905</v>
      </c>
      <c r="AR68">
        <f>(AF68-MIN(AF2:AF69))/(MAX(AF2:AF69)-MIN(AF2:AF69))</f>
        <v>0.58194864131146784</v>
      </c>
      <c r="AS68">
        <v>0</v>
      </c>
    </row>
    <row r="69" spans="1:45" ht="14.25" customHeight="1" x14ac:dyDescent="0.3">
      <c r="A69" s="5" t="s">
        <v>130</v>
      </c>
      <c r="B69" s="5" t="s">
        <v>73</v>
      </c>
      <c r="C69" s="5" t="s">
        <v>40</v>
      </c>
      <c r="D69" s="6">
        <v>1</v>
      </c>
      <c r="E69" s="6">
        <v>0</v>
      </c>
      <c r="F69" s="4">
        <v>1</v>
      </c>
      <c r="G69" s="6">
        <v>1</v>
      </c>
      <c r="H69" s="6">
        <v>28</v>
      </c>
      <c r="I69" s="6">
        <v>17</v>
      </c>
      <c r="J69" s="6">
        <v>11</v>
      </c>
      <c r="K69" s="6">
        <v>248</v>
      </c>
      <c r="L69" s="6">
        <v>689</v>
      </c>
      <c r="M69" s="4">
        <v>0.36000001430511502</v>
      </c>
      <c r="N69" s="6">
        <v>349</v>
      </c>
      <c r="O69" s="6">
        <v>455</v>
      </c>
      <c r="P69" s="4">
        <v>0.76700001955032304</v>
      </c>
      <c r="Q69" s="6">
        <v>972</v>
      </c>
      <c r="R69" s="6">
        <v>1020</v>
      </c>
      <c r="S69" s="6">
        <v>-48</v>
      </c>
      <c r="T69" s="6">
        <v>241</v>
      </c>
      <c r="U69" s="6">
        <v>386</v>
      </c>
      <c r="V69" s="6">
        <v>259</v>
      </c>
      <c r="W69" s="4">
        <v>1.4903475046157799</v>
      </c>
      <c r="X69" s="4">
        <v>10</v>
      </c>
      <c r="Y69" s="6">
        <v>5</v>
      </c>
      <c r="Z69" s="6">
        <v>10</v>
      </c>
      <c r="AA69" s="6">
        <v>2019</v>
      </c>
      <c r="AB69" s="4">
        <v>69.620689392089801</v>
      </c>
      <c r="AC69" s="6">
        <v>1865</v>
      </c>
      <c r="AD69" s="4">
        <v>64.310348510742202</v>
      </c>
      <c r="AE69" s="6">
        <v>154</v>
      </c>
      <c r="AF69" s="4">
        <v>5.3103446960449201</v>
      </c>
      <c r="AH69">
        <v>1</v>
      </c>
      <c r="AI69">
        <v>1</v>
      </c>
      <c r="AJ69">
        <f>(I69-MIN(I2:I69))/(MAX(I2:I69)-MIN(I2:I69))</f>
        <v>0.35714285714285715</v>
      </c>
      <c r="AK69">
        <f>(J69-MIN(J2:J69))/(MAX(J2:J69)-MIN(J2:J69))</f>
        <v>0.91666666666666663</v>
      </c>
      <c r="AL69">
        <f>(U69-MIN(U2:U69))/(MAX(U2:U69)-MIN(U2:U69))</f>
        <v>0.46855345911949686</v>
      </c>
      <c r="AM69">
        <f>(W69-MIN(W2:W69))/(MAX(W2:W69)-MIN(W2:W69))</f>
        <v>0.57846592743061154</v>
      </c>
      <c r="AN69">
        <f>(X69-MIN(X2:X69))/(MAX(X2:X69)-MIN(X2:X69))</f>
        <v>2.3738872403560832E-2</v>
      </c>
      <c r="AO69">
        <f>(Y69-MIN(Y2:Y69))/(MAX(Y2:Y69)-MIN(Y2:Y69))</f>
        <v>0.41666666666666669</v>
      </c>
      <c r="AP69">
        <f>(AA69-MIN(AA2:AA69))/(MAX(AA2:AA69)-MIN(AA2:AA69))</f>
        <v>0.65861781848459622</v>
      </c>
      <c r="AQ69">
        <f>(AE69-MIN(AE2:AE69))/(MAX(AE2:AE69)-MIN(AE2:AE69))</f>
        <v>0.30516431924882631</v>
      </c>
      <c r="AR69">
        <f>(AF69-MIN(AF2:AF69))/(MAX(AF2:AF69)-MIN(AF2:AF69))</f>
        <v>0.27851859175119797</v>
      </c>
      <c r="AS69">
        <v>1</v>
      </c>
    </row>
    <row r="70" spans="1:45" ht="14.25" customHeight="1" x14ac:dyDescent="0.3">
      <c r="D70" s="4">
        <f>CORREL(D2:D69, F2:F69)</f>
        <v>-0.36477286080012822</v>
      </c>
      <c r="E70" s="4">
        <f>CORREL(E2:E69, F2:F69)</f>
        <v>-0.15023753959724104</v>
      </c>
      <c r="F70" s="4"/>
      <c r="G70" s="4">
        <f>CORREL(G2:G69, F2:F69)</f>
        <v>0.18307869175023392</v>
      </c>
      <c r="H70" s="4">
        <f>CORREL(H2:H69, F2:F69)</f>
        <v>0.21050614331431616</v>
      </c>
      <c r="I70" s="4">
        <f>CORREL(I2:I69, F2:F69)</f>
        <v>0.35189873849027559</v>
      </c>
      <c r="J70" s="4">
        <f>CORREL(J2:J69, F2:F69)</f>
        <v>-0.19911908821323382</v>
      </c>
      <c r="K70" s="4">
        <f>CORREL(K2:K69, F2:F69)</f>
        <v>0.30857707754272223</v>
      </c>
      <c r="L70" s="4">
        <f>CORREL(L2:L69, F2:F69)</f>
        <v>0.20401387826879006</v>
      </c>
      <c r="M70" s="4">
        <f>CORREL(M2:M69, F2:F69)</f>
        <v>0.37345273974951276</v>
      </c>
      <c r="N70" s="4">
        <f>CORREL(N2:N69, F2:F69)</f>
        <v>0.18475756513437522</v>
      </c>
      <c r="O70" s="4">
        <f>CORREL(O2:O69, F2:F69)</f>
        <v>0.16885443067559966</v>
      </c>
      <c r="P70" s="4">
        <f>CORREL(P2:P69, F2:F69)</f>
        <v>1.6953038802778635E-2</v>
      </c>
      <c r="Q70" s="4">
        <f>CORREL(Q2:Q69, F2:F69)</f>
        <v>0.16613136004057313</v>
      </c>
      <c r="R70" s="4">
        <f>CORREL(R2:R69, F2:F69)</f>
        <v>0.13428176807006387</v>
      </c>
      <c r="S70" s="4">
        <f>CORREL(S2:S69, F2:F69)</f>
        <v>7.0648136962643146E-2</v>
      </c>
      <c r="T70" s="4">
        <f>CORREL(T2:T69, F2:F69)</f>
        <v>0.18451604750155934</v>
      </c>
      <c r="U70" s="4">
        <f>CORREL(U2:U69, F2:F69)</f>
        <v>0.31670105798723963</v>
      </c>
      <c r="V70" s="4">
        <f>CORREL(V2:V69, F2:F69)</f>
        <v>7.7419913163309373E-3</v>
      </c>
      <c r="W70" s="4">
        <f>CORREL(W2:W69, F2:F69)</f>
        <v>0.23909365877518954</v>
      </c>
      <c r="X70" s="4">
        <f>CORREL(X2:X69, F2:F69)</f>
        <v>-0.28045889936003915</v>
      </c>
      <c r="Y70" s="4">
        <f>CORREL(Y2:Y69, F2:F69)</f>
        <v>0.36261700060460683</v>
      </c>
      <c r="Z70" s="4">
        <f>CORREL(Z2:Z69, F2:F69)</f>
        <v>2.8312402497450692E-2</v>
      </c>
      <c r="AA70" s="4">
        <f>CORREL(AA2:AA69, F2:F69)</f>
        <v>0.37201691743760879</v>
      </c>
      <c r="AB70" s="4">
        <f>CORREL(AB2:AB69, F2:F69)</f>
        <v>0.45301510227569719</v>
      </c>
      <c r="AC70" s="4">
        <f>CORREL(AC2:AC69, F2:F69)</f>
        <v>0.19859723630862317</v>
      </c>
      <c r="AD70" s="4">
        <f>CORREL(AD2:AD69, F2:F69)</f>
        <v>8.1266923391755647E-2</v>
      </c>
      <c r="AE70" s="4">
        <f>CORREL(AE2:AE69, F2:F69)</f>
        <v>0.42347986060351817</v>
      </c>
      <c r="AF70" s="4">
        <f>CORREL(AF2:AF69, F2:F69)</f>
        <v>0.396881647550484</v>
      </c>
    </row>
    <row r="71" spans="1:45" ht="14.25" customHeight="1" x14ac:dyDescent="0.3"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 spans="1:45" ht="14.25" customHeight="1" x14ac:dyDescent="0.3"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 spans="1:45" ht="14.25" customHeight="1" x14ac:dyDescent="0.3"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 spans="1:45" ht="14.25" customHeight="1" x14ac:dyDescent="0.3"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 spans="1:45" ht="14.25" customHeight="1" x14ac:dyDescent="0.3"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 spans="1:45" ht="14.25" customHeight="1" x14ac:dyDescent="0.3"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 spans="1:45" ht="14.25" customHeight="1" x14ac:dyDescent="0.3"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 spans="1:45" ht="14.25" customHeight="1" x14ac:dyDescent="0.3"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 spans="1:45" ht="14.25" customHeight="1" x14ac:dyDescent="0.3"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 spans="1:45" ht="14.25" customHeight="1" x14ac:dyDescent="0.3"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 spans="4:32" ht="14.25" customHeight="1" x14ac:dyDescent="0.3"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 spans="4:32" ht="14.25" customHeight="1" x14ac:dyDescent="0.3"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</row>
    <row r="83" spans="4:32" ht="14.25" customHeight="1" x14ac:dyDescent="0.3"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 spans="4:32" ht="14.25" customHeight="1" x14ac:dyDescent="0.3"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 spans="4:32" ht="14.25" customHeight="1" x14ac:dyDescent="0.3"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 spans="4:32" ht="14.25" customHeight="1" x14ac:dyDescent="0.3"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 spans="4:32" ht="14.25" customHeight="1" x14ac:dyDescent="0.3"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 spans="4:32" ht="14.25" customHeight="1" x14ac:dyDescent="0.3"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spans="4:32" ht="14.25" customHeight="1" x14ac:dyDescent="0.3"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spans="4:32" ht="14.25" customHeight="1" x14ac:dyDescent="0.3"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spans="4:32" ht="14.25" customHeight="1" x14ac:dyDescent="0.3"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spans="4:32" ht="14.25" customHeight="1" x14ac:dyDescent="0.3"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spans="4:32" ht="14.25" customHeight="1" x14ac:dyDescent="0.3"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spans="4:32" ht="14.25" customHeight="1" x14ac:dyDescent="0.3"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spans="4:32" ht="14.25" customHeight="1" x14ac:dyDescent="0.3"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spans="4:32" ht="14.25" customHeight="1" x14ac:dyDescent="0.3"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spans="4:32" ht="14.25" customHeight="1" x14ac:dyDescent="0.3"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spans="4:32" ht="14.25" customHeight="1" x14ac:dyDescent="0.3"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spans="4:32" ht="14.25" customHeight="1" x14ac:dyDescent="0.3"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spans="4:32" ht="14.25" customHeight="1" x14ac:dyDescent="0.3"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spans="4:32" ht="14.25" customHeight="1" x14ac:dyDescent="0.3"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 spans="4:32" ht="14.25" customHeight="1" x14ac:dyDescent="0.3"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spans="4:32" ht="14.25" customHeight="1" x14ac:dyDescent="0.3"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 spans="4:32" ht="14.25" customHeight="1" x14ac:dyDescent="0.3"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 spans="4:32" ht="14.25" customHeight="1" x14ac:dyDescent="0.3"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 spans="4:32" ht="14.25" customHeight="1" x14ac:dyDescent="0.3"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</row>
    <row r="107" spans="4:32" ht="14.25" customHeight="1" x14ac:dyDescent="0.3"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 spans="4:32" ht="14.25" customHeight="1" x14ac:dyDescent="0.3"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 spans="4:32" ht="14.25" customHeight="1" x14ac:dyDescent="0.3"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 spans="4:32" ht="14.25" customHeight="1" x14ac:dyDescent="0.3"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 spans="4:32" ht="14.25" customHeight="1" x14ac:dyDescent="0.3"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</row>
    <row r="112" spans="4:32" ht="14.25" customHeight="1" x14ac:dyDescent="0.3"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</row>
    <row r="113" spans="4:32" ht="14.25" customHeight="1" x14ac:dyDescent="0.3"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 spans="4:32" ht="14.25" customHeight="1" x14ac:dyDescent="0.3"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 spans="4:32" ht="14.25" customHeight="1" x14ac:dyDescent="0.3"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 spans="4:32" ht="14.25" customHeight="1" x14ac:dyDescent="0.3"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</row>
    <row r="117" spans="4:32" ht="14.25" customHeight="1" x14ac:dyDescent="0.3"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 spans="4:32" ht="14.25" customHeight="1" x14ac:dyDescent="0.3"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spans="4:32" ht="14.25" customHeight="1" x14ac:dyDescent="0.3"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 spans="4:32" ht="14.25" customHeight="1" x14ac:dyDescent="0.3"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 spans="4:32" ht="14.25" customHeight="1" x14ac:dyDescent="0.3"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spans="4:32" ht="14.25" customHeight="1" x14ac:dyDescent="0.3"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spans="4:32" ht="14.25" customHeight="1" x14ac:dyDescent="0.3"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spans="4:32" ht="14.25" customHeight="1" x14ac:dyDescent="0.3"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spans="4:32" ht="14.25" customHeight="1" x14ac:dyDescent="0.3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spans="4:32" ht="14.25" customHeight="1" x14ac:dyDescent="0.3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spans="4:32" ht="14.25" customHeight="1" x14ac:dyDescent="0.3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spans="4:32" ht="14.25" customHeight="1" x14ac:dyDescent="0.3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spans="4:32" ht="14.25" customHeight="1" x14ac:dyDescent="0.3"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spans="4:32" ht="14.25" customHeight="1" x14ac:dyDescent="0.3"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spans="4:32" ht="14.25" customHeight="1" x14ac:dyDescent="0.3"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spans="4:32" ht="14.25" customHeight="1" x14ac:dyDescent="0.3"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spans="4:32" ht="14.25" customHeight="1" x14ac:dyDescent="0.3"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spans="4:32" ht="14.25" customHeight="1" x14ac:dyDescent="0.3"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spans="4:32" ht="14.25" customHeight="1" x14ac:dyDescent="0.3"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spans="4:32" ht="14.25" customHeight="1" x14ac:dyDescent="0.3"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spans="4:32" ht="14.25" customHeight="1" x14ac:dyDescent="0.3"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spans="4:32" ht="14.25" customHeight="1" x14ac:dyDescent="0.3"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spans="4:32" ht="14.25" customHeight="1" x14ac:dyDescent="0.3"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 spans="4:32" ht="14.25" customHeight="1" x14ac:dyDescent="0.3"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 spans="4:32" ht="14.25" customHeight="1" x14ac:dyDescent="0.3"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 spans="4:32" ht="14.25" customHeight="1" x14ac:dyDescent="0.3"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 spans="4:32" ht="14.25" customHeight="1" x14ac:dyDescent="0.3"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 spans="4:32" ht="14.25" customHeight="1" x14ac:dyDescent="0.3"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 spans="4:32" ht="14.25" customHeight="1" x14ac:dyDescent="0.3"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 spans="4:32" ht="14.25" customHeight="1" x14ac:dyDescent="0.3"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 spans="4:32" ht="14.25" customHeight="1" x14ac:dyDescent="0.3"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 spans="4:32" ht="14.25" customHeight="1" x14ac:dyDescent="0.3"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 spans="4:32" ht="14.25" customHeight="1" x14ac:dyDescent="0.3"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 spans="4:32" ht="14.25" customHeight="1" x14ac:dyDescent="0.3"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 spans="4:32" ht="14.25" customHeight="1" x14ac:dyDescent="0.3"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 spans="4:32" ht="14.25" customHeight="1" x14ac:dyDescent="0.3"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 spans="4:32" ht="14.25" customHeight="1" x14ac:dyDescent="0.3"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 spans="4:32" ht="14.25" customHeight="1" x14ac:dyDescent="0.3"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 spans="4:32" ht="14.25" customHeight="1" x14ac:dyDescent="0.3"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 spans="4:32" ht="14.25" customHeight="1" x14ac:dyDescent="0.3"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 spans="4:32" ht="14.25" customHeight="1" x14ac:dyDescent="0.3"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 spans="4:32" ht="14.25" customHeight="1" x14ac:dyDescent="0.3"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 spans="4:32" ht="14.25" customHeight="1" x14ac:dyDescent="0.3"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 spans="4:32" ht="14.25" customHeight="1" x14ac:dyDescent="0.3"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 spans="4:32" ht="14.25" customHeight="1" x14ac:dyDescent="0.3"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 spans="4:32" ht="14.25" customHeight="1" x14ac:dyDescent="0.3"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 spans="4:32" ht="14.25" customHeight="1" x14ac:dyDescent="0.3"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 spans="4:32" ht="14.25" customHeight="1" x14ac:dyDescent="0.3"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 spans="4:32" ht="14.25" customHeight="1" x14ac:dyDescent="0.3"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 spans="4:32" ht="14.25" customHeight="1" x14ac:dyDescent="0.3"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 spans="4:32" ht="14.25" customHeight="1" x14ac:dyDescent="0.3"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 spans="4:32" ht="14.25" customHeight="1" x14ac:dyDescent="0.3"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 spans="4:32" ht="14.25" customHeight="1" x14ac:dyDescent="0.3"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 spans="4:32" ht="14.25" customHeight="1" x14ac:dyDescent="0.3"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 spans="4:32" ht="14.25" customHeight="1" x14ac:dyDescent="0.3"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 spans="4:32" ht="14.25" customHeight="1" x14ac:dyDescent="0.3"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 spans="4:32" ht="14.25" customHeight="1" x14ac:dyDescent="0.3"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 spans="4:32" ht="14.25" customHeight="1" x14ac:dyDescent="0.3"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 spans="4:32" ht="14.25" customHeight="1" x14ac:dyDescent="0.3"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 spans="4:32" ht="14.25" customHeight="1" x14ac:dyDescent="0.3"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 spans="4:32" ht="14.25" customHeight="1" x14ac:dyDescent="0.3"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 spans="4:32" ht="14.25" customHeight="1" x14ac:dyDescent="0.3"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 spans="4:32" ht="14.25" customHeight="1" x14ac:dyDescent="0.3"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 spans="4:32" ht="14.25" customHeight="1" x14ac:dyDescent="0.3"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 spans="4:32" ht="14.25" customHeight="1" x14ac:dyDescent="0.3"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 spans="4:32" ht="14.25" customHeight="1" x14ac:dyDescent="0.3"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 spans="4:32" ht="14.25" customHeight="1" x14ac:dyDescent="0.3"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 spans="4:32" ht="14.25" customHeight="1" x14ac:dyDescent="0.3"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 spans="4:32" ht="14.25" customHeight="1" x14ac:dyDescent="0.3"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 spans="4:32" ht="14.25" customHeight="1" x14ac:dyDescent="0.3"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 spans="4:32" ht="14.25" customHeight="1" x14ac:dyDescent="0.3"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 spans="4:32" ht="14.25" customHeight="1" x14ac:dyDescent="0.3"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 spans="4:32" ht="14.25" customHeight="1" x14ac:dyDescent="0.3"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 spans="4:32" ht="14.25" customHeight="1" x14ac:dyDescent="0.3"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 spans="4:32" ht="14.25" customHeight="1" x14ac:dyDescent="0.3"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 spans="4:32" ht="14.25" customHeight="1" x14ac:dyDescent="0.3"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 spans="4:32" ht="14.25" customHeight="1" x14ac:dyDescent="0.3"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 spans="4:32" ht="14.25" customHeight="1" x14ac:dyDescent="0.3"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 spans="4:32" ht="14.25" customHeight="1" x14ac:dyDescent="0.3"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 spans="4:32" ht="14.25" customHeight="1" x14ac:dyDescent="0.3"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 spans="4:32" ht="14.25" customHeight="1" x14ac:dyDescent="0.3"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 spans="4:32" ht="14.25" customHeight="1" x14ac:dyDescent="0.3"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 spans="4:32" ht="14.25" customHeight="1" x14ac:dyDescent="0.3"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 spans="4:32" ht="14.25" customHeight="1" x14ac:dyDescent="0.3"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 spans="4:32" ht="14.25" customHeight="1" x14ac:dyDescent="0.3"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 spans="4:32" ht="14.25" customHeight="1" x14ac:dyDescent="0.3"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 spans="4:32" ht="14.25" customHeight="1" x14ac:dyDescent="0.3"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 spans="4:32" ht="14.25" customHeight="1" x14ac:dyDescent="0.3"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 spans="4:32" ht="14.25" customHeight="1" x14ac:dyDescent="0.3"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 spans="4:32" ht="14.25" customHeight="1" x14ac:dyDescent="0.3"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 spans="4:32" ht="14.25" customHeight="1" x14ac:dyDescent="0.3"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 spans="4:32" ht="14.25" customHeight="1" x14ac:dyDescent="0.3"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 spans="4:32" ht="14.25" customHeight="1" x14ac:dyDescent="0.3"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 spans="4:32" ht="14.25" customHeight="1" x14ac:dyDescent="0.3"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 spans="4:32" ht="14.25" customHeight="1" x14ac:dyDescent="0.3"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 spans="4:32" ht="14.25" customHeight="1" x14ac:dyDescent="0.3"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 spans="4:32" ht="14.25" customHeight="1" x14ac:dyDescent="0.3"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 spans="4:32" ht="14.25" customHeight="1" x14ac:dyDescent="0.3"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 spans="4:32" ht="14.25" customHeight="1" x14ac:dyDescent="0.3"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 spans="4:32" ht="14.25" customHeight="1" x14ac:dyDescent="0.3"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 spans="4:32" ht="14.25" customHeight="1" x14ac:dyDescent="0.3"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 spans="4:32" ht="14.25" customHeight="1" x14ac:dyDescent="0.3"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 spans="4:32" ht="14.25" customHeight="1" x14ac:dyDescent="0.3"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 spans="4:32" ht="14.25" customHeight="1" x14ac:dyDescent="0.3"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 spans="4:32" ht="14.25" customHeight="1" x14ac:dyDescent="0.3"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 spans="4:32" ht="14.25" customHeight="1" x14ac:dyDescent="0.3"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 spans="4:32" ht="14.25" customHeight="1" x14ac:dyDescent="0.3"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 spans="4:32" ht="14.25" customHeight="1" x14ac:dyDescent="0.3"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 spans="4:32" ht="14.25" customHeight="1" x14ac:dyDescent="0.3"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 spans="4:32" ht="14.25" customHeight="1" x14ac:dyDescent="0.3"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 spans="4:32" ht="14.25" customHeight="1" x14ac:dyDescent="0.3"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 spans="4:32" ht="14.25" customHeight="1" x14ac:dyDescent="0.3"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 spans="4:32" ht="14.25" customHeight="1" x14ac:dyDescent="0.3"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 spans="4:32" ht="14.25" customHeight="1" x14ac:dyDescent="0.3"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 spans="4:32" ht="14.25" customHeight="1" x14ac:dyDescent="0.3"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 spans="4:32" ht="14.25" customHeight="1" x14ac:dyDescent="0.3"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 spans="4:32" ht="14.25" customHeight="1" x14ac:dyDescent="0.3"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 spans="4:32" ht="14.25" customHeight="1" x14ac:dyDescent="0.3"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 spans="4:32" ht="14.25" customHeight="1" x14ac:dyDescent="0.3"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 spans="4:32" ht="14.25" customHeight="1" x14ac:dyDescent="0.3"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</row>
    <row r="237" spans="4:32" ht="14.25" customHeight="1" x14ac:dyDescent="0.3"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 spans="4:32" ht="14.25" customHeight="1" x14ac:dyDescent="0.3"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 spans="4:32" ht="14.25" customHeight="1" x14ac:dyDescent="0.3"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 spans="4:32" ht="14.25" customHeight="1" x14ac:dyDescent="0.3"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 spans="4:32" ht="14.25" customHeight="1" x14ac:dyDescent="0.3"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</row>
    <row r="242" spans="4:32" ht="14.25" customHeight="1" x14ac:dyDescent="0.3"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</row>
    <row r="243" spans="4:32" ht="14.25" customHeight="1" x14ac:dyDescent="0.3"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</row>
    <row r="244" spans="4:32" ht="14.25" customHeight="1" x14ac:dyDescent="0.3"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</row>
    <row r="245" spans="4:32" ht="14.25" customHeight="1" x14ac:dyDescent="0.3"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</row>
    <row r="246" spans="4:32" ht="14.25" customHeight="1" x14ac:dyDescent="0.3"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</row>
    <row r="247" spans="4:32" ht="14.25" customHeight="1" x14ac:dyDescent="0.3"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</row>
    <row r="248" spans="4:32" ht="14.25" customHeight="1" x14ac:dyDescent="0.3"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</row>
    <row r="249" spans="4:32" ht="14.25" customHeight="1" x14ac:dyDescent="0.3"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</row>
    <row r="250" spans="4:32" ht="14.25" customHeight="1" x14ac:dyDescent="0.3"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</row>
    <row r="251" spans="4:32" ht="14.25" customHeight="1" x14ac:dyDescent="0.3"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</row>
    <row r="252" spans="4:32" ht="14.25" customHeight="1" x14ac:dyDescent="0.3"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</row>
    <row r="253" spans="4:32" ht="14.25" customHeight="1" x14ac:dyDescent="0.3"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</row>
    <row r="254" spans="4:32" ht="14.25" customHeight="1" x14ac:dyDescent="0.3"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</row>
    <row r="255" spans="4:32" ht="14.25" customHeight="1" x14ac:dyDescent="0.3"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</row>
    <row r="256" spans="4:32" ht="14.25" customHeight="1" x14ac:dyDescent="0.3"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</row>
    <row r="257" spans="4:32" ht="14.25" customHeight="1" x14ac:dyDescent="0.3"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</row>
    <row r="258" spans="4:32" ht="14.25" customHeight="1" x14ac:dyDescent="0.3"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</row>
    <row r="259" spans="4:32" ht="14.25" customHeight="1" x14ac:dyDescent="0.3"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</row>
    <row r="260" spans="4:32" ht="14.25" customHeight="1" x14ac:dyDescent="0.3"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</row>
    <row r="261" spans="4:32" ht="14.25" customHeight="1" x14ac:dyDescent="0.3"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</row>
    <row r="262" spans="4:32" ht="14.25" customHeight="1" x14ac:dyDescent="0.3"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</row>
    <row r="263" spans="4:32" ht="14.25" customHeight="1" x14ac:dyDescent="0.3"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</row>
    <row r="264" spans="4:32" ht="14.25" customHeight="1" x14ac:dyDescent="0.3"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</row>
    <row r="265" spans="4:32" ht="14.25" customHeight="1" x14ac:dyDescent="0.3"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</row>
    <row r="266" spans="4:32" ht="14.25" customHeight="1" x14ac:dyDescent="0.3"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</row>
    <row r="267" spans="4:32" ht="14.25" customHeight="1" x14ac:dyDescent="0.3"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</row>
    <row r="268" spans="4:32" ht="14.25" customHeight="1" x14ac:dyDescent="0.3"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</row>
    <row r="269" spans="4:32" ht="14.25" customHeight="1" x14ac:dyDescent="0.3"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</row>
    <row r="270" spans="4:32" ht="14.25" customHeight="1" x14ac:dyDescent="0.3"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</row>
    <row r="271" spans="4:32" ht="14.25" customHeight="1" x14ac:dyDescent="0.3"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</row>
    <row r="272" spans="4:32" ht="14.25" customHeight="1" x14ac:dyDescent="0.3"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</row>
    <row r="273" spans="4:32" ht="14.25" customHeight="1" x14ac:dyDescent="0.3"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</row>
    <row r="274" spans="4:32" ht="14.25" customHeight="1" x14ac:dyDescent="0.3"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</row>
    <row r="275" spans="4:32" ht="14.25" customHeight="1" x14ac:dyDescent="0.3"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</row>
    <row r="276" spans="4:32" ht="14.25" customHeight="1" x14ac:dyDescent="0.3"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</row>
    <row r="277" spans="4:32" ht="14.25" customHeight="1" x14ac:dyDescent="0.3"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</row>
    <row r="278" spans="4:32" ht="14.25" customHeight="1" x14ac:dyDescent="0.3"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</row>
    <row r="279" spans="4:32" ht="14.25" customHeight="1" x14ac:dyDescent="0.3"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</row>
    <row r="280" spans="4:32" ht="14.25" customHeight="1" x14ac:dyDescent="0.3"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</row>
    <row r="281" spans="4:32" ht="14.25" customHeight="1" x14ac:dyDescent="0.3"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</row>
    <row r="282" spans="4:32" ht="14.25" customHeight="1" x14ac:dyDescent="0.3"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</row>
    <row r="283" spans="4:32" ht="14.25" customHeight="1" x14ac:dyDescent="0.3"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</row>
    <row r="284" spans="4:32" ht="14.25" customHeight="1" x14ac:dyDescent="0.3"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</row>
    <row r="285" spans="4:32" ht="14.25" customHeight="1" x14ac:dyDescent="0.3"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</row>
    <row r="286" spans="4:32" ht="14.25" customHeight="1" x14ac:dyDescent="0.3"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</row>
    <row r="287" spans="4:32" ht="14.25" customHeight="1" x14ac:dyDescent="0.3"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</row>
    <row r="288" spans="4:32" ht="14.25" customHeight="1" x14ac:dyDescent="0.3"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</row>
    <row r="289" spans="4:32" ht="14.25" customHeight="1" x14ac:dyDescent="0.3"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</row>
    <row r="290" spans="4:32" ht="14.25" customHeight="1" x14ac:dyDescent="0.3"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</row>
    <row r="291" spans="4:32" ht="14.25" customHeight="1" x14ac:dyDescent="0.3"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</row>
    <row r="292" spans="4:32" ht="14.25" customHeight="1" x14ac:dyDescent="0.3"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</row>
    <row r="293" spans="4:32" ht="14.25" customHeight="1" x14ac:dyDescent="0.3"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</row>
    <row r="294" spans="4:32" ht="14.25" customHeight="1" x14ac:dyDescent="0.3"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</row>
    <row r="295" spans="4:32" ht="14.25" customHeight="1" x14ac:dyDescent="0.3"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</row>
    <row r="296" spans="4:32" ht="14.25" customHeight="1" x14ac:dyDescent="0.3"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</row>
    <row r="297" spans="4:32" ht="14.25" customHeight="1" x14ac:dyDescent="0.3"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</row>
    <row r="298" spans="4:32" ht="14.25" customHeight="1" x14ac:dyDescent="0.3"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</row>
    <row r="299" spans="4:32" ht="14.25" customHeight="1" x14ac:dyDescent="0.3"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</row>
    <row r="300" spans="4:32" ht="14.25" customHeight="1" x14ac:dyDescent="0.3"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</row>
    <row r="301" spans="4:32" ht="14.25" customHeight="1" x14ac:dyDescent="0.3"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</row>
    <row r="302" spans="4:32" ht="14.25" customHeight="1" x14ac:dyDescent="0.3"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</row>
    <row r="303" spans="4:32" ht="14.25" customHeight="1" x14ac:dyDescent="0.3"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</row>
    <row r="304" spans="4:32" ht="14.25" customHeight="1" x14ac:dyDescent="0.3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</row>
    <row r="305" spans="4:32" ht="14.25" customHeight="1" x14ac:dyDescent="0.3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</row>
    <row r="306" spans="4:32" ht="14.25" customHeight="1" x14ac:dyDescent="0.3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</row>
    <row r="307" spans="4:32" ht="14.25" customHeight="1" x14ac:dyDescent="0.3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</row>
    <row r="308" spans="4:32" ht="14.25" customHeight="1" x14ac:dyDescent="0.3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</row>
    <row r="309" spans="4:32" ht="14.25" customHeight="1" x14ac:dyDescent="0.3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</row>
    <row r="310" spans="4:32" ht="14.25" customHeight="1" x14ac:dyDescent="0.3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</row>
    <row r="311" spans="4:32" ht="14.25" customHeight="1" x14ac:dyDescent="0.3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</row>
    <row r="312" spans="4:32" ht="14.25" customHeight="1" x14ac:dyDescent="0.3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</row>
    <row r="313" spans="4:32" ht="14.25" customHeight="1" x14ac:dyDescent="0.3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</row>
    <row r="314" spans="4:32" ht="14.25" customHeight="1" x14ac:dyDescent="0.3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</row>
    <row r="315" spans="4:32" ht="14.25" customHeight="1" x14ac:dyDescent="0.3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</row>
    <row r="316" spans="4:32" ht="14.25" customHeight="1" x14ac:dyDescent="0.3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</row>
    <row r="317" spans="4:32" ht="14.25" customHeight="1" x14ac:dyDescent="0.3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</row>
    <row r="318" spans="4:32" ht="14.25" customHeight="1" x14ac:dyDescent="0.3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</row>
    <row r="319" spans="4:32" ht="14.25" customHeight="1" x14ac:dyDescent="0.3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</row>
    <row r="320" spans="4:32" ht="14.25" customHeight="1" x14ac:dyDescent="0.3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</row>
    <row r="321" spans="4:32" ht="14.25" customHeight="1" x14ac:dyDescent="0.3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</row>
    <row r="322" spans="4:32" ht="14.25" customHeight="1" x14ac:dyDescent="0.3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</row>
    <row r="323" spans="4:32" ht="14.25" customHeight="1" x14ac:dyDescent="0.3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</row>
    <row r="324" spans="4:32" ht="14.25" customHeight="1" x14ac:dyDescent="0.3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</row>
    <row r="325" spans="4:32" ht="14.25" customHeight="1" x14ac:dyDescent="0.3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</row>
    <row r="326" spans="4:32" ht="14.25" customHeight="1" x14ac:dyDescent="0.3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</row>
    <row r="327" spans="4:32" ht="14.25" customHeight="1" x14ac:dyDescent="0.3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</row>
    <row r="328" spans="4:32" ht="14.25" customHeight="1" x14ac:dyDescent="0.3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</row>
    <row r="329" spans="4:32" ht="14.25" customHeight="1" x14ac:dyDescent="0.3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</row>
    <row r="330" spans="4:32" ht="14.25" customHeight="1" x14ac:dyDescent="0.3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</row>
    <row r="331" spans="4:32" ht="14.25" customHeight="1" x14ac:dyDescent="0.3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</row>
    <row r="332" spans="4:32" ht="14.25" customHeight="1" x14ac:dyDescent="0.3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</row>
    <row r="333" spans="4:32" ht="14.25" customHeight="1" x14ac:dyDescent="0.3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</row>
    <row r="334" spans="4:32" ht="14.25" customHeight="1" x14ac:dyDescent="0.3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</row>
    <row r="335" spans="4:32" ht="14.25" customHeight="1" x14ac:dyDescent="0.3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</row>
    <row r="336" spans="4:32" ht="14.25" customHeight="1" x14ac:dyDescent="0.3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</row>
    <row r="337" spans="4:32" ht="14.25" customHeight="1" x14ac:dyDescent="0.3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</row>
    <row r="338" spans="4:32" ht="14.25" customHeight="1" x14ac:dyDescent="0.3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</row>
    <row r="339" spans="4:32" ht="14.25" customHeight="1" x14ac:dyDescent="0.3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</row>
    <row r="340" spans="4:32" ht="14.25" customHeight="1" x14ac:dyDescent="0.3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</row>
    <row r="341" spans="4:32" ht="14.25" customHeight="1" x14ac:dyDescent="0.3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</row>
    <row r="342" spans="4:32" ht="14.25" customHeight="1" x14ac:dyDescent="0.3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</row>
    <row r="343" spans="4:32" ht="14.25" customHeight="1" x14ac:dyDescent="0.3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</row>
    <row r="344" spans="4:32" ht="14.25" customHeight="1" x14ac:dyDescent="0.3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</row>
    <row r="345" spans="4:32" ht="14.25" customHeight="1" x14ac:dyDescent="0.3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</row>
    <row r="346" spans="4:32" ht="14.25" customHeight="1" x14ac:dyDescent="0.3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</row>
    <row r="347" spans="4:32" ht="14.25" customHeight="1" x14ac:dyDescent="0.3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</row>
    <row r="348" spans="4:32" ht="14.25" customHeight="1" x14ac:dyDescent="0.3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</row>
    <row r="349" spans="4:32" ht="14.25" customHeight="1" x14ac:dyDescent="0.3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</row>
    <row r="350" spans="4:32" ht="14.25" customHeight="1" x14ac:dyDescent="0.3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</row>
    <row r="351" spans="4:32" ht="14.25" customHeight="1" x14ac:dyDescent="0.3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</row>
    <row r="352" spans="4:32" ht="14.25" customHeight="1" x14ac:dyDescent="0.3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</row>
    <row r="353" spans="4:32" ht="14.25" customHeight="1" x14ac:dyDescent="0.3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</row>
    <row r="354" spans="4:32" ht="14.25" customHeight="1" x14ac:dyDescent="0.3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</row>
    <row r="355" spans="4:32" ht="14.25" customHeight="1" x14ac:dyDescent="0.3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</row>
    <row r="356" spans="4:32" ht="14.25" customHeight="1" x14ac:dyDescent="0.3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</row>
    <row r="357" spans="4:32" ht="14.25" customHeight="1" x14ac:dyDescent="0.3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</row>
    <row r="358" spans="4:32" ht="14.25" customHeight="1" x14ac:dyDescent="0.3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</row>
    <row r="359" spans="4:32" ht="14.25" customHeight="1" x14ac:dyDescent="0.3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</row>
    <row r="360" spans="4:32" ht="14.25" customHeight="1" x14ac:dyDescent="0.3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</row>
    <row r="361" spans="4:32" ht="14.25" customHeight="1" x14ac:dyDescent="0.3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</row>
    <row r="362" spans="4:32" ht="14.25" customHeight="1" x14ac:dyDescent="0.3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</row>
    <row r="363" spans="4:32" ht="14.25" customHeight="1" x14ac:dyDescent="0.3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</row>
    <row r="364" spans="4:32" ht="14.25" customHeight="1" x14ac:dyDescent="0.3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</row>
    <row r="365" spans="4:32" ht="14.25" customHeight="1" x14ac:dyDescent="0.3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</row>
    <row r="366" spans="4:32" ht="14.25" customHeight="1" x14ac:dyDescent="0.3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</row>
    <row r="367" spans="4:32" ht="14.25" customHeight="1" x14ac:dyDescent="0.3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</row>
    <row r="368" spans="4:32" ht="14.25" customHeight="1" x14ac:dyDescent="0.3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</row>
    <row r="369" spans="4:32" ht="14.25" customHeight="1" x14ac:dyDescent="0.3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</row>
    <row r="370" spans="4:32" ht="14.25" customHeight="1" x14ac:dyDescent="0.3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</row>
    <row r="371" spans="4:32" ht="14.25" customHeight="1" x14ac:dyDescent="0.3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</row>
    <row r="372" spans="4:32" ht="14.25" customHeight="1" x14ac:dyDescent="0.3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</row>
    <row r="373" spans="4:32" ht="14.25" customHeight="1" x14ac:dyDescent="0.3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</row>
    <row r="374" spans="4:32" ht="14.25" customHeight="1" x14ac:dyDescent="0.3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</row>
    <row r="375" spans="4:32" ht="14.25" customHeight="1" x14ac:dyDescent="0.3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</row>
    <row r="376" spans="4:32" ht="14.25" customHeight="1" x14ac:dyDescent="0.3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</row>
    <row r="377" spans="4:32" ht="14.25" customHeight="1" x14ac:dyDescent="0.3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</row>
    <row r="378" spans="4:32" ht="14.25" customHeight="1" x14ac:dyDescent="0.3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</row>
    <row r="379" spans="4:32" ht="14.25" customHeight="1" x14ac:dyDescent="0.3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</row>
    <row r="380" spans="4:32" ht="14.25" customHeight="1" x14ac:dyDescent="0.3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</row>
    <row r="381" spans="4:32" ht="14.25" customHeight="1" x14ac:dyDescent="0.3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</row>
    <row r="382" spans="4:32" ht="14.25" customHeight="1" x14ac:dyDescent="0.3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</row>
    <row r="383" spans="4:32" ht="14.25" customHeight="1" x14ac:dyDescent="0.3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</row>
    <row r="384" spans="4:32" ht="14.25" customHeight="1" x14ac:dyDescent="0.3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</row>
    <row r="385" spans="4:32" ht="14.25" customHeight="1" x14ac:dyDescent="0.3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</row>
    <row r="386" spans="4:32" ht="14.25" customHeight="1" x14ac:dyDescent="0.3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</row>
    <row r="387" spans="4:32" ht="14.25" customHeight="1" x14ac:dyDescent="0.3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</row>
    <row r="388" spans="4:32" ht="14.25" customHeight="1" x14ac:dyDescent="0.3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</row>
    <row r="389" spans="4:32" ht="14.25" customHeight="1" x14ac:dyDescent="0.3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</row>
    <row r="390" spans="4:32" ht="14.25" customHeight="1" x14ac:dyDescent="0.3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</row>
    <row r="391" spans="4:32" ht="14.25" customHeight="1" x14ac:dyDescent="0.3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</row>
    <row r="392" spans="4:32" ht="14.25" customHeight="1" x14ac:dyDescent="0.3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</row>
    <row r="393" spans="4:32" ht="14.25" customHeight="1" x14ac:dyDescent="0.3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</row>
    <row r="394" spans="4:32" ht="14.25" customHeight="1" x14ac:dyDescent="0.3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</row>
    <row r="395" spans="4:32" ht="14.25" customHeight="1" x14ac:dyDescent="0.3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</row>
    <row r="396" spans="4:32" ht="14.25" customHeight="1" x14ac:dyDescent="0.3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</row>
    <row r="397" spans="4:32" ht="14.25" customHeight="1" x14ac:dyDescent="0.3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</row>
    <row r="398" spans="4:32" ht="14.25" customHeight="1" x14ac:dyDescent="0.3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</row>
    <row r="399" spans="4:32" ht="14.25" customHeight="1" x14ac:dyDescent="0.3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</row>
    <row r="400" spans="4:32" ht="14.25" customHeight="1" x14ac:dyDescent="0.3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</row>
    <row r="401" spans="4:32" ht="14.25" customHeight="1" x14ac:dyDescent="0.3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</row>
    <row r="402" spans="4:32" ht="14.25" customHeight="1" x14ac:dyDescent="0.3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</row>
    <row r="403" spans="4:32" ht="14.25" customHeight="1" x14ac:dyDescent="0.3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</row>
    <row r="404" spans="4:32" ht="14.25" customHeight="1" x14ac:dyDescent="0.3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</row>
    <row r="405" spans="4:32" ht="14.25" customHeight="1" x14ac:dyDescent="0.3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</row>
    <row r="406" spans="4:32" ht="14.25" customHeight="1" x14ac:dyDescent="0.3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</row>
    <row r="407" spans="4:32" ht="14.25" customHeight="1" x14ac:dyDescent="0.3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</row>
    <row r="408" spans="4:32" ht="14.25" customHeight="1" x14ac:dyDescent="0.3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</row>
    <row r="409" spans="4:32" ht="14.25" customHeight="1" x14ac:dyDescent="0.3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</row>
    <row r="410" spans="4:32" ht="14.25" customHeight="1" x14ac:dyDescent="0.3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</row>
    <row r="411" spans="4:32" ht="14.25" customHeight="1" x14ac:dyDescent="0.3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</row>
    <row r="412" spans="4:32" ht="14.25" customHeight="1" x14ac:dyDescent="0.3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</row>
    <row r="413" spans="4:32" ht="14.25" customHeight="1" x14ac:dyDescent="0.3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</row>
    <row r="414" spans="4:32" ht="14.25" customHeight="1" x14ac:dyDescent="0.3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</row>
    <row r="415" spans="4:32" ht="14.25" customHeight="1" x14ac:dyDescent="0.3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</row>
    <row r="416" spans="4:32" ht="14.25" customHeight="1" x14ac:dyDescent="0.3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</row>
    <row r="417" spans="4:32" ht="14.25" customHeight="1" x14ac:dyDescent="0.3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</row>
    <row r="418" spans="4:32" ht="14.25" customHeight="1" x14ac:dyDescent="0.3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</row>
    <row r="419" spans="4:32" ht="14.25" customHeight="1" x14ac:dyDescent="0.3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</row>
    <row r="420" spans="4:32" ht="14.25" customHeight="1" x14ac:dyDescent="0.3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</row>
    <row r="421" spans="4:32" ht="14.25" customHeight="1" x14ac:dyDescent="0.3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</row>
    <row r="422" spans="4:32" ht="14.25" customHeight="1" x14ac:dyDescent="0.3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</row>
    <row r="423" spans="4:32" ht="14.25" customHeight="1" x14ac:dyDescent="0.3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</row>
    <row r="424" spans="4:32" ht="14.25" customHeight="1" x14ac:dyDescent="0.3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</row>
    <row r="425" spans="4:32" ht="14.25" customHeight="1" x14ac:dyDescent="0.3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</row>
    <row r="426" spans="4:32" ht="14.25" customHeight="1" x14ac:dyDescent="0.3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</row>
    <row r="427" spans="4:32" ht="14.25" customHeight="1" x14ac:dyDescent="0.3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</row>
    <row r="428" spans="4:32" ht="14.25" customHeight="1" x14ac:dyDescent="0.3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</row>
    <row r="429" spans="4:32" ht="14.25" customHeight="1" x14ac:dyDescent="0.3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</row>
    <row r="430" spans="4:32" ht="14.25" customHeight="1" x14ac:dyDescent="0.3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</row>
    <row r="431" spans="4:32" ht="14.25" customHeight="1" x14ac:dyDescent="0.3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</row>
    <row r="432" spans="4:32" ht="14.25" customHeight="1" x14ac:dyDescent="0.3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</row>
    <row r="433" spans="4:32" ht="14.25" customHeight="1" x14ac:dyDescent="0.3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</row>
    <row r="434" spans="4:32" ht="14.25" customHeight="1" x14ac:dyDescent="0.3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</row>
    <row r="435" spans="4:32" ht="14.25" customHeight="1" x14ac:dyDescent="0.3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</row>
    <row r="436" spans="4:32" ht="14.25" customHeight="1" x14ac:dyDescent="0.3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</row>
    <row r="437" spans="4:32" ht="14.25" customHeight="1" x14ac:dyDescent="0.3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</row>
    <row r="438" spans="4:32" ht="14.25" customHeight="1" x14ac:dyDescent="0.3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</row>
    <row r="439" spans="4:32" ht="14.25" customHeight="1" x14ac:dyDescent="0.3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</row>
    <row r="440" spans="4:32" ht="14.25" customHeight="1" x14ac:dyDescent="0.3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</row>
    <row r="441" spans="4:32" ht="14.25" customHeight="1" x14ac:dyDescent="0.3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</row>
    <row r="442" spans="4:32" ht="14.25" customHeight="1" x14ac:dyDescent="0.3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</row>
    <row r="443" spans="4:32" ht="14.25" customHeight="1" x14ac:dyDescent="0.3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</row>
    <row r="444" spans="4:32" ht="14.25" customHeight="1" x14ac:dyDescent="0.3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</row>
    <row r="445" spans="4:32" ht="14.25" customHeight="1" x14ac:dyDescent="0.3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</row>
    <row r="446" spans="4:32" ht="14.25" customHeight="1" x14ac:dyDescent="0.3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</row>
    <row r="447" spans="4:32" ht="14.25" customHeight="1" x14ac:dyDescent="0.3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</row>
    <row r="448" spans="4:32" ht="14.25" customHeight="1" x14ac:dyDescent="0.3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</row>
    <row r="449" spans="4:32" ht="14.25" customHeight="1" x14ac:dyDescent="0.3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</row>
    <row r="450" spans="4:32" ht="14.25" customHeight="1" x14ac:dyDescent="0.3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</row>
    <row r="451" spans="4:32" ht="14.25" customHeight="1" x14ac:dyDescent="0.3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</row>
    <row r="452" spans="4:32" ht="14.25" customHeight="1" x14ac:dyDescent="0.3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</row>
    <row r="453" spans="4:32" ht="14.25" customHeight="1" x14ac:dyDescent="0.3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</row>
    <row r="454" spans="4:32" ht="14.25" customHeight="1" x14ac:dyDescent="0.3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</row>
    <row r="455" spans="4:32" ht="14.25" customHeight="1" x14ac:dyDescent="0.3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</row>
    <row r="456" spans="4:32" ht="14.25" customHeight="1" x14ac:dyDescent="0.3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</row>
    <row r="457" spans="4:32" ht="14.25" customHeight="1" x14ac:dyDescent="0.3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</row>
    <row r="458" spans="4:32" ht="14.25" customHeight="1" x14ac:dyDescent="0.3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</row>
    <row r="459" spans="4:32" ht="14.25" customHeight="1" x14ac:dyDescent="0.3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</row>
    <row r="460" spans="4:32" ht="14.25" customHeight="1" x14ac:dyDescent="0.3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</row>
    <row r="461" spans="4:32" ht="14.25" customHeight="1" x14ac:dyDescent="0.3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</row>
    <row r="462" spans="4:32" ht="14.25" customHeight="1" x14ac:dyDescent="0.3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</row>
    <row r="463" spans="4:32" ht="14.25" customHeight="1" x14ac:dyDescent="0.3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</row>
    <row r="464" spans="4:32" ht="14.25" customHeight="1" x14ac:dyDescent="0.3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</row>
    <row r="465" spans="4:32" ht="14.25" customHeight="1" x14ac:dyDescent="0.3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</row>
    <row r="466" spans="4:32" ht="14.25" customHeight="1" x14ac:dyDescent="0.3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</row>
    <row r="467" spans="4:32" ht="14.25" customHeight="1" x14ac:dyDescent="0.3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</row>
    <row r="468" spans="4:32" ht="14.25" customHeight="1" x14ac:dyDescent="0.3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</row>
    <row r="469" spans="4:32" ht="14.25" customHeight="1" x14ac:dyDescent="0.3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</row>
    <row r="470" spans="4:32" ht="14.25" customHeight="1" x14ac:dyDescent="0.3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</row>
    <row r="471" spans="4:32" ht="14.25" customHeight="1" x14ac:dyDescent="0.3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</row>
    <row r="472" spans="4:32" ht="14.25" customHeight="1" x14ac:dyDescent="0.3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</row>
    <row r="473" spans="4:32" ht="14.25" customHeight="1" x14ac:dyDescent="0.3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</row>
    <row r="474" spans="4:32" ht="14.25" customHeight="1" x14ac:dyDescent="0.3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</row>
    <row r="475" spans="4:32" ht="14.25" customHeight="1" x14ac:dyDescent="0.3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</row>
    <row r="476" spans="4:32" ht="14.25" customHeight="1" x14ac:dyDescent="0.3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</row>
    <row r="477" spans="4:32" ht="14.25" customHeight="1" x14ac:dyDescent="0.3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</row>
    <row r="478" spans="4:32" ht="14.25" customHeight="1" x14ac:dyDescent="0.3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</row>
    <row r="479" spans="4:32" ht="14.25" customHeight="1" x14ac:dyDescent="0.3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</row>
    <row r="480" spans="4:32" ht="14.25" customHeight="1" x14ac:dyDescent="0.3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</row>
    <row r="481" spans="4:32" ht="14.25" customHeight="1" x14ac:dyDescent="0.3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</row>
    <row r="482" spans="4:32" ht="14.25" customHeight="1" x14ac:dyDescent="0.3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</row>
    <row r="483" spans="4:32" ht="14.25" customHeight="1" x14ac:dyDescent="0.3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</row>
    <row r="484" spans="4:32" ht="14.25" customHeight="1" x14ac:dyDescent="0.3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</row>
    <row r="485" spans="4:32" ht="14.25" customHeight="1" x14ac:dyDescent="0.3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</row>
    <row r="486" spans="4:32" ht="14.25" customHeight="1" x14ac:dyDescent="0.3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</row>
    <row r="487" spans="4:32" ht="14.25" customHeight="1" x14ac:dyDescent="0.3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</row>
    <row r="488" spans="4:32" ht="14.25" customHeight="1" x14ac:dyDescent="0.3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</row>
    <row r="489" spans="4:32" ht="14.25" customHeight="1" x14ac:dyDescent="0.3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</row>
    <row r="490" spans="4:32" ht="14.25" customHeight="1" x14ac:dyDescent="0.3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</row>
    <row r="491" spans="4:32" ht="14.25" customHeight="1" x14ac:dyDescent="0.3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</row>
    <row r="492" spans="4:32" ht="14.25" customHeight="1" x14ac:dyDescent="0.3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</row>
    <row r="493" spans="4:32" ht="14.25" customHeight="1" x14ac:dyDescent="0.3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</row>
    <row r="494" spans="4:32" ht="14.25" customHeight="1" x14ac:dyDescent="0.3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</row>
    <row r="495" spans="4:32" ht="14.25" customHeight="1" x14ac:dyDescent="0.3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</row>
    <row r="496" spans="4:32" ht="14.25" customHeight="1" x14ac:dyDescent="0.3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</row>
    <row r="497" spans="4:32" ht="14.25" customHeight="1" x14ac:dyDescent="0.3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</row>
    <row r="498" spans="4:32" ht="14.25" customHeight="1" x14ac:dyDescent="0.3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</row>
    <row r="499" spans="4:32" ht="14.25" customHeight="1" x14ac:dyDescent="0.3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</row>
    <row r="500" spans="4:32" ht="14.25" customHeight="1" x14ac:dyDescent="0.3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</row>
    <row r="501" spans="4:32" ht="14.25" customHeight="1" x14ac:dyDescent="0.3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</row>
    <row r="502" spans="4:32" ht="14.25" customHeight="1" x14ac:dyDescent="0.3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</row>
    <row r="503" spans="4:32" ht="14.25" customHeight="1" x14ac:dyDescent="0.3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</row>
    <row r="504" spans="4:32" ht="14.25" customHeight="1" x14ac:dyDescent="0.3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</row>
    <row r="505" spans="4:32" ht="14.25" customHeight="1" x14ac:dyDescent="0.3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</row>
    <row r="506" spans="4:32" ht="14.25" customHeight="1" x14ac:dyDescent="0.3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</row>
    <row r="507" spans="4:32" ht="14.25" customHeight="1" x14ac:dyDescent="0.3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</row>
    <row r="508" spans="4:32" ht="14.25" customHeight="1" x14ac:dyDescent="0.3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</row>
    <row r="509" spans="4:32" ht="14.25" customHeight="1" x14ac:dyDescent="0.3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</row>
    <row r="510" spans="4:32" ht="14.25" customHeight="1" x14ac:dyDescent="0.3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</row>
    <row r="511" spans="4:32" ht="14.25" customHeight="1" x14ac:dyDescent="0.3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</row>
    <row r="512" spans="4:32" ht="14.25" customHeight="1" x14ac:dyDescent="0.3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</row>
    <row r="513" spans="4:32" ht="14.25" customHeight="1" x14ac:dyDescent="0.3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</row>
    <row r="514" spans="4:32" ht="14.25" customHeight="1" x14ac:dyDescent="0.3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</row>
    <row r="515" spans="4:32" ht="14.25" customHeight="1" x14ac:dyDescent="0.3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</row>
    <row r="516" spans="4:32" ht="14.25" customHeight="1" x14ac:dyDescent="0.3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</row>
    <row r="517" spans="4:32" ht="14.25" customHeight="1" x14ac:dyDescent="0.3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</row>
    <row r="518" spans="4:32" ht="14.25" customHeight="1" x14ac:dyDescent="0.3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</row>
    <row r="519" spans="4:32" ht="14.25" customHeight="1" x14ac:dyDescent="0.3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</row>
    <row r="520" spans="4:32" ht="14.25" customHeight="1" x14ac:dyDescent="0.3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</row>
    <row r="521" spans="4:32" ht="14.25" customHeight="1" x14ac:dyDescent="0.3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</row>
    <row r="522" spans="4:32" ht="14.25" customHeight="1" x14ac:dyDescent="0.3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</row>
    <row r="523" spans="4:32" ht="14.25" customHeight="1" x14ac:dyDescent="0.3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</row>
    <row r="524" spans="4:32" ht="14.25" customHeight="1" x14ac:dyDescent="0.3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</row>
    <row r="525" spans="4:32" ht="14.25" customHeight="1" x14ac:dyDescent="0.3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</row>
    <row r="526" spans="4:32" ht="14.25" customHeight="1" x14ac:dyDescent="0.3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</row>
    <row r="527" spans="4:32" ht="14.25" customHeight="1" x14ac:dyDescent="0.3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</row>
    <row r="528" spans="4:32" ht="14.25" customHeight="1" x14ac:dyDescent="0.3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</row>
    <row r="529" spans="4:32" ht="14.25" customHeight="1" x14ac:dyDescent="0.3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</row>
    <row r="530" spans="4:32" ht="14.25" customHeight="1" x14ac:dyDescent="0.3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</row>
    <row r="531" spans="4:32" ht="14.25" customHeight="1" x14ac:dyDescent="0.3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</row>
    <row r="532" spans="4:32" ht="14.25" customHeight="1" x14ac:dyDescent="0.3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</row>
    <row r="533" spans="4:32" ht="14.25" customHeight="1" x14ac:dyDescent="0.3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</row>
    <row r="534" spans="4:32" ht="14.25" customHeight="1" x14ac:dyDescent="0.3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</row>
    <row r="535" spans="4:32" ht="14.25" customHeight="1" x14ac:dyDescent="0.3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</row>
    <row r="536" spans="4:32" ht="14.25" customHeight="1" x14ac:dyDescent="0.3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</row>
    <row r="537" spans="4:32" ht="14.25" customHeight="1" x14ac:dyDescent="0.3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</row>
    <row r="538" spans="4:32" ht="14.25" customHeight="1" x14ac:dyDescent="0.3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</row>
    <row r="539" spans="4:32" ht="14.25" customHeight="1" x14ac:dyDescent="0.3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</row>
    <row r="540" spans="4:32" ht="14.25" customHeight="1" x14ac:dyDescent="0.3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</row>
    <row r="541" spans="4:32" ht="14.25" customHeight="1" x14ac:dyDescent="0.3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</row>
    <row r="542" spans="4:32" ht="14.25" customHeight="1" x14ac:dyDescent="0.3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</row>
    <row r="543" spans="4:32" ht="14.25" customHeight="1" x14ac:dyDescent="0.3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</row>
    <row r="544" spans="4:32" ht="14.25" customHeight="1" x14ac:dyDescent="0.3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</row>
    <row r="545" spans="4:32" ht="14.25" customHeight="1" x14ac:dyDescent="0.3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</row>
    <row r="546" spans="4:32" ht="14.25" customHeight="1" x14ac:dyDescent="0.3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</row>
    <row r="547" spans="4:32" ht="14.25" customHeight="1" x14ac:dyDescent="0.3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</row>
    <row r="548" spans="4:32" ht="14.25" customHeight="1" x14ac:dyDescent="0.3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</row>
    <row r="549" spans="4:32" ht="14.25" customHeight="1" x14ac:dyDescent="0.3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</row>
    <row r="550" spans="4:32" ht="14.25" customHeight="1" x14ac:dyDescent="0.3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</row>
    <row r="551" spans="4:32" ht="14.25" customHeight="1" x14ac:dyDescent="0.3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</row>
    <row r="552" spans="4:32" ht="14.25" customHeight="1" x14ac:dyDescent="0.3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</row>
    <row r="553" spans="4:32" ht="14.25" customHeight="1" x14ac:dyDescent="0.3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</row>
    <row r="554" spans="4:32" ht="14.25" customHeight="1" x14ac:dyDescent="0.3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</row>
    <row r="555" spans="4:32" ht="14.25" customHeight="1" x14ac:dyDescent="0.3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</row>
    <row r="556" spans="4:32" ht="14.25" customHeight="1" x14ac:dyDescent="0.3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</row>
    <row r="557" spans="4:32" ht="14.25" customHeight="1" x14ac:dyDescent="0.3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</row>
    <row r="558" spans="4:32" ht="14.25" customHeight="1" x14ac:dyDescent="0.3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</row>
    <row r="559" spans="4:32" ht="14.25" customHeight="1" x14ac:dyDescent="0.3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</row>
    <row r="560" spans="4:32" ht="14.25" customHeight="1" x14ac:dyDescent="0.3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</row>
    <row r="561" spans="4:32" ht="14.25" customHeight="1" x14ac:dyDescent="0.3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</row>
    <row r="562" spans="4:32" ht="14.25" customHeight="1" x14ac:dyDescent="0.3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</row>
    <row r="563" spans="4:32" ht="14.25" customHeight="1" x14ac:dyDescent="0.3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</row>
    <row r="564" spans="4:32" ht="14.25" customHeight="1" x14ac:dyDescent="0.3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</row>
    <row r="565" spans="4:32" ht="14.25" customHeight="1" x14ac:dyDescent="0.3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</row>
    <row r="566" spans="4:32" ht="14.25" customHeight="1" x14ac:dyDescent="0.3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</row>
    <row r="567" spans="4:32" ht="14.25" customHeight="1" x14ac:dyDescent="0.3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</row>
    <row r="568" spans="4:32" ht="14.25" customHeight="1" x14ac:dyDescent="0.3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</row>
    <row r="569" spans="4:32" ht="14.25" customHeight="1" x14ac:dyDescent="0.3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</row>
    <row r="570" spans="4:32" ht="14.25" customHeight="1" x14ac:dyDescent="0.3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</row>
    <row r="571" spans="4:32" ht="14.25" customHeight="1" x14ac:dyDescent="0.3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</row>
    <row r="572" spans="4:32" ht="14.25" customHeight="1" x14ac:dyDescent="0.3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</row>
    <row r="573" spans="4:32" ht="14.25" customHeight="1" x14ac:dyDescent="0.3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</row>
    <row r="574" spans="4:32" ht="14.25" customHeight="1" x14ac:dyDescent="0.3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</row>
    <row r="575" spans="4:32" ht="14.25" customHeight="1" x14ac:dyDescent="0.3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</row>
    <row r="576" spans="4:32" ht="14.25" customHeight="1" x14ac:dyDescent="0.3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</row>
    <row r="577" spans="4:32" ht="14.25" customHeight="1" x14ac:dyDescent="0.3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</row>
    <row r="578" spans="4:32" ht="14.25" customHeight="1" x14ac:dyDescent="0.3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</row>
    <row r="579" spans="4:32" ht="14.25" customHeight="1" x14ac:dyDescent="0.3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</row>
    <row r="580" spans="4:32" ht="14.25" customHeight="1" x14ac:dyDescent="0.3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</row>
    <row r="581" spans="4:32" ht="14.25" customHeight="1" x14ac:dyDescent="0.3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</row>
    <row r="582" spans="4:32" ht="14.25" customHeight="1" x14ac:dyDescent="0.3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</row>
    <row r="583" spans="4:32" ht="14.25" customHeight="1" x14ac:dyDescent="0.3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</row>
    <row r="584" spans="4:32" ht="14.25" customHeight="1" x14ac:dyDescent="0.3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</row>
    <row r="585" spans="4:32" ht="14.25" customHeight="1" x14ac:dyDescent="0.3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</row>
    <row r="586" spans="4:32" ht="14.25" customHeight="1" x14ac:dyDescent="0.3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</row>
    <row r="587" spans="4:32" ht="14.25" customHeight="1" x14ac:dyDescent="0.3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</row>
    <row r="588" spans="4:32" ht="14.25" customHeight="1" x14ac:dyDescent="0.3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</row>
    <row r="589" spans="4:32" ht="14.25" customHeight="1" x14ac:dyDescent="0.3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</row>
    <row r="590" spans="4:32" ht="14.25" customHeight="1" x14ac:dyDescent="0.3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</row>
    <row r="591" spans="4:32" ht="14.25" customHeight="1" x14ac:dyDescent="0.3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</row>
    <row r="592" spans="4:32" ht="14.25" customHeight="1" x14ac:dyDescent="0.3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</row>
    <row r="593" spans="4:32" ht="14.25" customHeight="1" x14ac:dyDescent="0.3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</row>
    <row r="594" spans="4:32" ht="14.25" customHeight="1" x14ac:dyDescent="0.3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</row>
    <row r="595" spans="4:32" ht="14.25" customHeight="1" x14ac:dyDescent="0.3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</row>
    <row r="596" spans="4:32" ht="14.25" customHeight="1" x14ac:dyDescent="0.3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</row>
    <row r="597" spans="4:32" ht="14.25" customHeight="1" x14ac:dyDescent="0.3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</row>
    <row r="598" spans="4:32" ht="14.25" customHeight="1" x14ac:dyDescent="0.3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</row>
    <row r="599" spans="4:32" ht="14.25" customHeight="1" x14ac:dyDescent="0.3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</row>
    <row r="600" spans="4:32" ht="14.25" customHeight="1" x14ac:dyDescent="0.3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</row>
    <row r="601" spans="4:32" ht="14.25" customHeight="1" x14ac:dyDescent="0.3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</row>
    <row r="602" spans="4:32" ht="14.25" customHeight="1" x14ac:dyDescent="0.3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</row>
    <row r="603" spans="4:32" ht="14.25" customHeight="1" x14ac:dyDescent="0.3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</row>
    <row r="604" spans="4:32" ht="14.25" customHeight="1" x14ac:dyDescent="0.3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</row>
    <row r="605" spans="4:32" ht="14.25" customHeight="1" x14ac:dyDescent="0.3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</row>
    <row r="606" spans="4:32" ht="14.25" customHeight="1" x14ac:dyDescent="0.3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</row>
    <row r="607" spans="4:32" ht="14.25" customHeight="1" x14ac:dyDescent="0.3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</row>
    <row r="608" spans="4:32" ht="14.25" customHeight="1" x14ac:dyDescent="0.3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</row>
    <row r="609" spans="4:32" ht="14.25" customHeight="1" x14ac:dyDescent="0.3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</row>
    <row r="610" spans="4:32" ht="14.25" customHeight="1" x14ac:dyDescent="0.3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</row>
    <row r="611" spans="4:32" ht="14.25" customHeight="1" x14ac:dyDescent="0.3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</row>
    <row r="612" spans="4:32" ht="14.25" customHeight="1" x14ac:dyDescent="0.3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</row>
    <row r="613" spans="4:32" ht="14.25" customHeight="1" x14ac:dyDescent="0.3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</row>
    <row r="614" spans="4:32" ht="14.25" customHeight="1" x14ac:dyDescent="0.3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</row>
    <row r="615" spans="4:32" ht="14.25" customHeight="1" x14ac:dyDescent="0.3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</row>
    <row r="616" spans="4:32" ht="14.25" customHeight="1" x14ac:dyDescent="0.3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</row>
    <row r="617" spans="4:32" ht="14.25" customHeight="1" x14ac:dyDescent="0.3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</row>
    <row r="618" spans="4:32" ht="14.25" customHeight="1" x14ac:dyDescent="0.3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</row>
    <row r="619" spans="4:32" ht="14.25" customHeight="1" x14ac:dyDescent="0.3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</row>
    <row r="620" spans="4:32" ht="14.25" customHeight="1" x14ac:dyDescent="0.3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</row>
    <row r="621" spans="4:32" ht="14.25" customHeight="1" x14ac:dyDescent="0.3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</row>
    <row r="622" spans="4:32" ht="14.25" customHeight="1" x14ac:dyDescent="0.3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</row>
    <row r="623" spans="4:32" ht="14.25" customHeight="1" x14ac:dyDescent="0.3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</row>
    <row r="624" spans="4:32" ht="14.25" customHeight="1" x14ac:dyDescent="0.3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</row>
    <row r="625" spans="4:32" ht="14.25" customHeight="1" x14ac:dyDescent="0.3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</row>
    <row r="626" spans="4:32" ht="14.25" customHeight="1" x14ac:dyDescent="0.3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</row>
    <row r="627" spans="4:32" ht="14.25" customHeight="1" x14ac:dyDescent="0.3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</row>
    <row r="628" spans="4:32" ht="14.25" customHeight="1" x14ac:dyDescent="0.3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</row>
    <row r="629" spans="4:32" ht="14.25" customHeight="1" x14ac:dyDescent="0.3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</row>
    <row r="630" spans="4:32" ht="14.25" customHeight="1" x14ac:dyDescent="0.3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</row>
    <row r="631" spans="4:32" ht="14.25" customHeight="1" x14ac:dyDescent="0.3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</row>
    <row r="632" spans="4:32" ht="14.25" customHeight="1" x14ac:dyDescent="0.3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</row>
    <row r="633" spans="4:32" ht="14.25" customHeight="1" x14ac:dyDescent="0.3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</row>
    <row r="634" spans="4:32" ht="14.25" customHeight="1" x14ac:dyDescent="0.3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</row>
    <row r="635" spans="4:32" ht="14.25" customHeight="1" x14ac:dyDescent="0.3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</row>
    <row r="636" spans="4:32" ht="14.25" customHeight="1" x14ac:dyDescent="0.3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</row>
    <row r="637" spans="4:32" ht="14.25" customHeight="1" x14ac:dyDescent="0.3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</row>
    <row r="638" spans="4:32" ht="14.25" customHeight="1" x14ac:dyDescent="0.3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</row>
    <row r="639" spans="4:32" ht="14.25" customHeight="1" x14ac:dyDescent="0.3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</row>
    <row r="640" spans="4:32" ht="14.25" customHeight="1" x14ac:dyDescent="0.3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</row>
    <row r="641" spans="4:32" ht="14.25" customHeight="1" x14ac:dyDescent="0.3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</row>
    <row r="642" spans="4:32" ht="14.25" customHeight="1" x14ac:dyDescent="0.3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</row>
    <row r="643" spans="4:32" ht="14.25" customHeight="1" x14ac:dyDescent="0.3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</row>
    <row r="644" spans="4:32" ht="14.25" customHeight="1" x14ac:dyDescent="0.3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</row>
    <row r="645" spans="4:32" ht="14.25" customHeight="1" x14ac:dyDescent="0.3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</row>
    <row r="646" spans="4:32" ht="14.25" customHeight="1" x14ac:dyDescent="0.3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</row>
    <row r="647" spans="4:32" ht="14.25" customHeight="1" x14ac:dyDescent="0.3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</row>
    <row r="648" spans="4:32" ht="14.25" customHeight="1" x14ac:dyDescent="0.3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</row>
    <row r="649" spans="4:32" ht="14.25" customHeight="1" x14ac:dyDescent="0.3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</row>
    <row r="650" spans="4:32" ht="14.25" customHeight="1" x14ac:dyDescent="0.3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</row>
    <row r="651" spans="4:32" ht="14.25" customHeight="1" x14ac:dyDescent="0.3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</row>
    <row r="652" spans="4:32" ht="14.25" customHeight="1" x14ac:dyDescent="0.3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</row>
    <row r="653" spans="4:32" ht="14.25" customHeight="1" x14ac:dyDescent="0.3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</row>
    <row r="654" spans="4:32" ht="14.25" customHeight="1" x14ac:dyDescent="0.3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</row>
    <row r="655" spans="4:32" ht="14.25" customHeight="1" x14ac:dyDescent="0.3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</row>
    <row r="656" spans="4:32" ht="14.25" customHeight="1" x14ac:dyDescent="0.3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</row>
    <row r="657" spans="4:32" ht="14.25" customHeight="1" x14ac:dyDescent="0.3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</row>
    <row r="658" spans="4:32" ht="14.25" customHeight="1" x14ac:dyDescent="0.3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</row>
    <row r="659" spans="4:32" ht="14.25" customHeight="1" x14ac:dyDescent="0.3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</row>
    <row r="660" spans="4:32" ht="14.25" customHeight="1" x14ac:dyDescent="0.3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</row>
    <row r="661" spans="4:32" ht="14.25" customHeight="1" x14ac:dyDescent="0.3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</row>
    <row r="662" spans="4:32" ht="14.25" customHeight="1" x14ac:dyDescent="0.3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</row>
    <row r="663" spans="4:32" ht="14.25" customHeight="1" x14ac:dyDescent="0.3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</row>
    <row r="664" spans="4:32" ht="14.25" customHeight="1" x14ac:dyDescent="0.3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</row>
    <row r="665" spans="4:32" ht="14.25" customHeight="1" x14ac:dyDescent="0.3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</row>
    <row r="666" spans="4:32" ht="14.25" customHeight="1" x14ac:dyDescent="0.3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</row>
    <row r="667" spans="4:32" ht="14.25" customHeight="1" x14ac:dyDescent="0.3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</row>
    <row r="668" spans="4:32" ht="14.25" customHeight="1" x14ac:dyDescent="0.3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</row>
    <row r="669" spans="4:32" ht="14.25" customHeight="1" x14ac:dyDescent="0.3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</row>
    <row r="670" spans="4:32" ht="14.25" customHeight="1" x14ac:dyDescent="0.3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</row>
    <row r="671" spans="4:32" ht="14.25" customHeight="1" x14ac:dyDescent="0.3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</row>
    <row r="672" spans="4:32" ht="14.25" customHeight="1" x14ac:dyDescent="0.3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</row>
    <row r="673" spans="4:32" ht="14.25" customHeight="1" x14ac:dyDescent="0.3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</row>
    <row r="674" spans="4:32" ht="14.25" customHeight="1" x14ac:dyDescent="0.3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</row>
    <row r="675" spans="4:32" ht="14.25" customHeight="1" x14ac:dyDescent="0.3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</row>
    <row r="676" spans="4:32" ht="14.25" customHeight="1" x14ac:dyDescent="0.3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</row>
    <row r="677" spans="4:32" ht="14.25" customHeight="1" x14ac:dyDescent="0.3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</row>
    <row r="678" spans="4:32" ht="14.25" customHeight="1" x14ac:dyDescent="0.3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</row>
    <row r="679" spans="4:32" ht="14.25" customHeight="1" x14ac:dyDescent="0.3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</row>
    <row r="680" spans="4:32" ht="14.25" customHeight="1" x14ac:dyDescent="0.3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</row>
    <row r="681" spans="4:32" ht="14.25" customHeight="1" x14ac:dyDescent="0.3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</row>
    <row r="682" spans="4:32" ht="14.25" customHeight="1" x14ac:dyDescent="0.3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</row>
    <row r="683" spans="4:32" ht="14.25" customHeight="1" x14ac:dyDescent="0.3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</row>
    <row r="684" spans="4:32" ht="14.25" customHeight="1" x14ac:dyDescent="0.3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</row>
    <row r="685" spans="4:32" ht="14.25" customHeight="1" x14ac:dyDescent="0.3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</row>
    <row r="686" spans="4:32" ht="14.25" customHeight="1" x14ac:dyDescent="0.3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</row>
    <row r="687" spans="4:32" ht="14.25" customHeight="1" x14ac:dyDescent="0.3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</row>
    <row r="688" spans="4:32" ht="14.25" customHeight="1" x14ac:dyDescent="0.3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</row>
    <row r="689" spans="4:32" ht="14.25" customHeight="1" x14ac:dyDescent="0.3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</row>
    <row r="690" spans="4:32" ht="14.25" customHeight="1" x14ac:dyDescent="0.3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</row>
    <row r="691" spans="4:32" ht="14.25" customHeight="1" x14ac:dyDescent="0.3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</row>
    <row r="692" spans="4:32" ht="14.25" customHeight="1" x14ac:dyDescent="0.3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</row>
    <row r="693" spans="4:32" ht="14.25" customHeight="1" x14ac:dyDescent="0.3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</row>
    <row r="694" spans="4:32" ht="14.25" customHeight="1" x14ac:dyDescent="0.3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</row>
    <row r="695" spans="4:32" ht="14.25" customHeight="1" x14ac:dyDescent="0.3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</row>
    <row r="696" spans="4:32" ht="14.25" customHeight="1" x14ac:dyDescent="0.3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</row>
    <row r="697" spans="4:32" ht="14.25" customHeight="1" x14ac:dyDescent="0.3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</row>
    <row r="698" spans="4:32" ht="14.25" customHeight="1" x14ac:dyDescent="0.3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</row>
    <row r="699" spans="4:32" ht="14.25" customHeight="1" x14ac:dyDescent="0.3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</row>
    <row r="700" spans="4:32" ht="14.25" customHeight="1" x14ac:dyDescent="0.3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</row>
    <row r="701" spans="4:32" ht="14.25" customHeight="1" x14ac:dyDescent="0.3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</row>
    <row r="702" spans="4:32" ht="14.25" customHeight="1" x14ac:dyDescent="0.3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</row>
    <row r="703" spans="4:32" ht="14.25" customHeight="1" x14ac:dyDescent="0.3"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</row>
    <row r="704" spans="4:32" ht="14.25" customHeight="1" x14ac:dyDescent="0.3"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</row>
    <row r="705" spans="4:32" ht="14.25" customHeight="1" x14ac:dyDescent="0.3"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</row>
    <row r="706" spans="4:32" ht="14.25" customHeight="1" x14ac:dyDescent="0.3"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</row>
    <row r="707" spans="4:32" ht="14.25" customHeight="1" x14ac:dyDescent="0.3"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</row>
    <row r="708" spans="4:32" ht="14.25" customHeight="1" x14ac:dyDescent="0.3"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</row>
    <row r="709" spans="4:32" ht="14.25" customHeight="1" x14ac:dyDescent="0.3"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</row>
    <row r="710" spans="4:32" ht="14.25" customHeight="1" x14ac:dyDescent="0.3"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</row>
    <row r="711" spans="4:32" ht="14.25" customHeight="1" x14ac:dyDescent="0.3"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</row>
    <row r="712" spans="4:32" ht="14.25" customHeight="1" x14ac:dyDescent="0.3"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</row>
    <row r="713" spans="4:32" ht="14.25" customHeight="1" x14ac:dyDescent="0.3"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</row>
    <row r="714" spans="4:32" ht="14.25" customHeight="1" x14ac:dyDescent="0.3"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</row>
    <row r="715" spans="4:32" ht="14.25" customHeight="1" x14ac:dyDescent="0.3"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</row>
    <row r="716" spans="4:32" ht="14.25" customHeight="1" x14ac:dyDescent="0.3"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</row>
    <row r="717" spans="4:32" ht="14.25" customHeight="1" x14ac:dyDescent="0.3"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</row>
    <row r="718" spans="4:32" ht="14.25" customHeight="1" x14ac:dyDescent="0.3"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</row>
    <row r="719" spans="4:32" ht="14.25" customHeight="1" x14ac:dyDescent="0.3"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</row>
    <row r="720" spans="4:32" ht="14.25" customHeight="1" x14ac:dyDescent="0.3"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</row>
    <row r="721" spans="4:32" ht="14.25" customHeight="1" x14ac:dyDescent="0.3"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</row>
    <row r="722" spans="4:32" ht="14.25" customHeight="1" x14ac:dyDescent="0.3"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</row>
    <row r="723" spans="4:32" ht="14.25" customHeight="1" x14ac:dyDescent="0.3"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</row>
    <row r="724" spans="4:32" ht="14.25" customHeight="1" x14ac:dyDescent="0.3"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</row>
    <row r="725" spans="4:32" ht="14.25" customHeight="1" x14ac:dyDescent="0.3"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</row>
    <row r="726" spans="4:32" ht="14.25" customHeight="1" x14ac:dyDescent="0.3"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</row>
    <row r="727" spans="4:32" ht="14.25" customHeight="1" x14ac:dyDescent="0.3"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</row>
    <row r="728" spans="4:32" ht="14.25" customHeight="1" x14ac:dyDescent="0.3"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</row>
    <row r="729" spans="4:32" ht="14.25" customHeight="1" x14ac:dyDescent="0.3"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</row>
    <row r="730" spans="4:32" ht="14.25" customHeight="1" x14ac:dyDescent="0.3"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</row>
    <row r="731" spans="4:32" ht="14.25" customHeight="1" x14ac:dyDescent="0.3"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</row>
    <row r="732" spans="4:32" ht="14.25" customHeight="1" x14ac:dyDescent="0.3"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</row>
    <row r="733" spans="4:32" ht="14.25" customHeight="1" x14ac:dyDescent="0.3"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</row>
    <row r="734" spans="4:32" ht="14.25" customHeight="1" x14ac:dyDescent="0.3"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</row>
    <row r="735" spans="4:32" ht="14.25" customHeight="1" x14ac:dyDescent="0.3"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</row>
    <row r="736" spans="4:32" ht="14.25" customHeight="1" x14ac:dyDescent="0.3"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</row>
    <row r="737" spans="4:32" ht="14.25" customHeight="1" x14ac:dyDescent="0.3"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</row>
    <row r="738" spans="4:32" ht="14.25" customHeight="1" x14ac:dyDescent="0.3"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</row>
    <row r="739" spans="4:32" ht="14.25" customHeight="1" x14ac:dyDescent="0.3"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</row>
    <row r="740" spans="4:32" ht="14.25" customHeight="1" x14ac:dyDescent="0.3"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</row>
    <row r="741" spans="4:32" ht="14.25" customHeight="1" x14ac:dyDescent="0.3"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</row>
    <row r="742" spans="4:32" ht="14.25" customHeight="1" x14ac:dyDescent="0.3"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</row>
    <row r="743" spans="4:32" ht="14.25" customHeight="1" x14ac:dyDescent="0.3"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</row>
    <row r="744" spans="4:32" ht="14.25" customHeight="1" x14ac:dyDescent="0.3"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</row>
    <row r="745" spans="4:32" ht="14.25" customHeight="1" x14ac:dyDescent="0.3"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</row>
    <row r="746" spans="4:32" ht="14.25" customHeight="1" x14ac:dyDescent="0.3"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</row>
    <row r="747" spans="4:32" ht="14.25" customHeight="1" x14ac:dyDescent="0.3"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</row>
    <row r="748" spans="4:32" ht="14.25" customHeight="1" x14ac:dyDescent="0.3"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</row>
    <row r="749" spans="4:32" ht="14.25" customHeight="1" x14ac:dyDescent="0.3"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</row>
    <row r="750" spans="4:32" ht="14.25" customHeight="1" x14ac:dyDescent="0.3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</row>
    <row r="751" spans="4:32" ht="14.25" customHeight="1" x14ac:dyDescent="0.3"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</row>
    <row r="752" spans="4:32" ht="14.25" customHeight="1" x14ac:dyDescent="0.3"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</row>
    <row r="753" spans="4:32" ht="14.25" customHeight="1" x14ac:dyDescent="0.3"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</row>
    <row r="754" spans="4:32" ht="14.25" customHeight="1" x14ac:dyDescent="0.3"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</row>
    <row r="755" spans="4:32" ht="14.25" customHeight="1" x14ac:dyDescent="0.3"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</row>
    <row r="756" spans="4:32" ht="14.25" customHeight="1" x14ac:dyDescent="0.3"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</row>
    <row r="757" spans="4:32" ht="14.25" customHeight="1" x14ac:dyDescent="0.3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</row>
    <row r="758" spans="4:32" ht="14.25" customHeight="1" x14ac:dyDescent="0.3"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</row>
    <row r="759" spans="4:32" ht="14.25" customHeight="1" x14ac:dyDescent="0.3"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</row>
    <row r="760" spans="4:32" ht="14.25" customHeight="1" x14ac:dyDescent="0.3"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</row>
    <row r="761" spans="4:32" ht="14.25" customHeight="1" x14ac:dyDescent="0.3"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</row>
    <row r="762" spans="4:32" ht="14.25" customHeight="1" x14ac:dyDescent="0.3"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</row>
    <row r="763" spans="4:32" ht="14.25" customHeight="1" x14ac:dyDescent="0.3"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</row>
    <row r="764" spans="4:32" ht="14.25" customHeight="1" x14ac:dyDescent="0.3"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</row>
    <row r="765" spans="4:32" ht="14.25" customHeight="1" x14ac:dyDescent="0.3"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</row>
    <row r="766" spans="4:32" ht="14.25" customHeight="1" x14ac:dyDescent="0.3"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</row>
    <row r="767" spans="4:32" ht="14.25" customHeight="1" x14ac:dyDescent="0.3"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</row>
    <row r="768" spans="4:32" ht="14.25" customHeight="1" x14ac:dyDescent="0.3"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</row>
    <row r="769" spans="4:32" ht="14.25" customHeight="1" x14ac:dyDescent="0.3"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</row>
    <row r="770" spans="4:32" ht="14.25" customHeight="1" x14ac:dyDescent="0.3"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</row>
    <row r="771" spans="4:32" ht="14.25" customHeight="1" x14ac:dyDescent="0.3"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</row>
    <row r="772" spans="4:32" ht="14.25" customHeight="1" x14ac:dyDescent="0.3"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</row>
    <row r="773" spans="4:32" ht="14.25" customHeight="1" x14ac:dyDescent="0.3"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</row>
    <row r="774" spans="4:32" ht="14.25" customHeight="1" x14ac:dyDescent="0.3"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</row>
    <row r="775" spans="4:32" ht="14.25" customHeight="1" x14ac:dyDescent="0.3"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</row>
    <row r="776" spans="4:32" ht="14.25" customHeight="1" x14ac:dyDescent="0.3"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</row>
    <row r="777" spans="4:32" ht="14.25" customHeight="1" x14ac:dyDescent="0.3"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</row>
    <row r="778" spans="4:32" ht="14.25" customHeight="1" x14ac:dyDescent="0.3"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</row>
    <row r="779" spans="4:32" ht="14.25" customHeight="1" x14ac:dyDescent="0.3"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</row>
    <row r="780" spans="4:32" ht="14.25" customHeight="1" x14ac:dyDescent="0.3"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</row>
    <row r="781" spans="4:32" ht="14.25" customHeight="1" x14ac:dyDescent="0.3"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</row>
    <row r="782" spans="4:32" ht="14.25" customHeight="1" x14ac:dyDescent="0.3"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</row>
    <row r="783" spans="4:32" ht="14.25" customHeight="1" x14ac:dyDescent="0.3"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</row>
    <row r="784" spans="4:32" ht="14.25" customHeight="1" x14ac:dyDescent="0.3"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</row>
    <row r="785" spans="4:32" ht="14.25" customHeight="1" x14ac:dyDescent="0.3"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</row>
    <row r="786" spans="4:32" ht="14.25" customHeight="1" x14ac:dyDescent="0.3"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</row>
    <row r="787" spans="4:32" ht="14.25" customHeight="1" x14ac:dyDescent="0.3"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</row>
    <row r="788" spans="4:32" ht="14.25" customHeight="1" x14ac:dyDescent="0.3"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</row>
    <row r="789" spans="4:32" ht="14.25" customHeight="1" x14ac:dyDescent="0.3"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</row>
    <row r="790" spans="4:32" ht="14.25" customHeight="1" x14ac:dyDescent="0.3"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</row>
    <row r="791" spans="4:32" ht="14.25" customHeight="1" x14ac:dyDescent="0.3"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</row>
    <row r="792" spans="4:32" ht="14.25" customHeight="1" x14ac:dyDescent="0.3"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</row>
    <row r="793" spans="4:32" ht="14.25" customHeight="1" x14ac:dyDescent="0.3"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</row>
    <row r="794" spans="4:32" ht="14.25" customHeight="1" x14ac:dyDescent="0.3"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</row>
    <row r="795" spans="4:32" ht="14.25" customHeight="1" x14ac:dyDescent="0.3"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</row>
    <row r="796" spans="4:32" ht="14.25" customHeight="1" x14ac:dyDescent="0.3"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</row>
    <row r="797" spans="4:32" ht="14.25" customHeight="1" x14ac:dyDescent="0.3"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</row>
    <row r="798" spans="4:32" ht="14.25" customHeight="1" x14ac:dyDescent="0.3"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</row>
    <row r="799" spans="4:32" ht="14.25" customHeight="1" x14ac:dyDescent="0.3"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</row>
    <row r="800" spans="4:32" ht="14.25" customHeight="1" x14ac:dyDescent="0.3"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</row>
    <row r="801" spans="4:32" ht="14.25" customHeight="1" x14ac:dyDescent="0.3"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</row>
    <row r="802" spans="4:32" ht="14.25" customHeight="1" x14ac:dyDescent="0.3"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</row>
    <row r="803" spans="4:32" ht="14.25" customHeight="1" x14ac:dyDescent="0.3"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</row>
    <row r="804" spans="4:32" ht="14.25" customHeight="1" x14ac:dyDescent="0.3"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</row>
    <row r="805" spans="4:32" ht="14.25" customHeight="1" x14ac:dyDescent="0.3"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</row>
    <row r="806" spans="4:32" ht="14.25" customHeight="1" x14ac:dyDescent="0.3"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</row>
    <row r="807" spans="4:32" ht="14.25" customHeight="1" x14ac:dyDescent="0.3"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</row>
    <row r="808" spans="4:32" ht="14.25" customHeight="1" x14ac:dyDescent="0.3"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</row>
    <row r="809" spans="4:32" ht="14.25" customHeight="1" x14ac:dyDescent="0.3"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</row>
    <row r="810" spans="4:32" ht="14.25" customHeight="1" x14ac:dyDescent="0.3"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</row>
    <row r="811" spans="4:32" ht="14.25" customHeight="1" x14ac:dyDescent="0.3"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</row>
    <row r="812" spans="4:32" ht="14.25" customHeight="1" x14ac:dyDescent="0.3"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</row>
    <row r="813" spans="4:32" ht="14.25" customHeight="1" x14ac:dyDescent="0.3"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</row>
    <row r="814" spans="4:32" ht="14.25" customHeight="1" x14ac:dyDescent="0.3"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</row>
    <row r="815" spans="4:32" ht="14.25" customHeight="1" x14ac:dyDescent="0.3"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</row>
    <row r="816" spans="4:32" ht="14.25" customHeight="1" x14ac:dyDescent="0.3"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</row>
    <row r="817" spans="4:32" ht="14.25" customHeight="1" x14ac:dyDescent="0.3"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</row>
    <row r="818" spans="4:32" ht="14.25" customHeight="1" x14ac:dyDescent="0.3"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</row>
    <row r="819" spans="4:32" ht="14.25" customHeight="1" x14ac:dyDescent="0.3"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</row>
    <row r="820" spans="4:32" ht="14.25" customHeight="1" x14ac:dyDescent="0.3"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</row>
    <row r="821" spans="4:32" ht="14.25" customHeight="1" x14ac:dyDescent="0.3"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</row>
    <row r="822" spans="4:32" ht="14.25" customHeight="1" x14ac:dyDescent="0.3"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</row>
    <row r="823" spans="4:32" ht="14.25" customHeight="1" x14ac:dyDescent="0.3"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</row>
    <row r="824" spans="4:32" ht="14.25" customHeight="1" x14ac:dyDescent="0.3"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</row>
    <row r="825" spans="4:32" ht="14.25" customHeight="1" x14ac:dyDescent="0.3"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</row>
    <row r="826" spans="4:32" ht="14.25" customHeight="1" x14ac:dyDescent="0.3"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</row>
    <row r="827" spans="4:32" ht="14.25" customHeight="1" x14ac:dyDescent="0.3"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</row>
    <row r="828" spans="4:32" ht="14.25" customHeight="1" x14ac:dyDescent="0.3"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</row>
    <row r="829" spans="4:32" ht="14.25" customHeight="1" x14ac:dyDescent="0.3"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</row>
    <row r="830" spans="4:32" ht="14.25" customHeight="1" x14ac:dyDescent="0.3"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</row>
    <row r="831" spans="4:32" ht="14.25" customHeight="1" x14ac:dyDescent="0.3"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</row>
    <row r="832" spans="4:32" ht="14.25" customHeight="1" x14ac:dyDescent="0.3"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</row>
    <row r="833" spans="4:32" ht="14.25" customHeight="1" x14ac:dyDescent="0.3"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</row>
    <row r="834" spans="4:32" ht="14.25" customHeight="1" x14ac:dyDescent="0.3"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</row>
    <row r="835" spans="4:32" ht="14.25" customHeight="1" x14ac:dyDescent="0.3"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</row>
    <row r="836" spans="4:32" ht="14.25" customHeight="1" x14ac:dyDescent="0.3"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</row>
    <row r="837" spans="4:32" ht="14.25" customHeight="1" x14ac:dyDescent="0.3"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</row>
    <row r="838" spans="4:32" ht="14.25" customHeight="1" x14ac:dyDescent="0.3"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</row>
    <row r="839" spans="4:32" ht="14.25" customHeight="1" x14ac:dyDescent="0.3"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</row>
    <row r="840" spans="4:32" ht="14.25" customHeight="1" x14ac:dyDescent="0.3"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</row>
    <row r="841" spans="4:32" ht="14.25" customHeight="1" x14ac:dyDescent="0.3"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</row>
    <row r="842" spans="4:32" ht="14.25" customHeight="1" x14ac:dyDescent="0.3"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</row>
    <row r="843" spans="4:32" ht="14.25" customHeight="1" x14ac:dyDescent="0.3"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</row>
    <row r="844" spans="4:32" ht="14.25" customHeight="1" x14ac:dyDescent="0.3"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</row>
    <row r="845" spans="4:32" ht="14.25" customHeight="1" x14ac:dyDescent="0.3"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</row>
    <row r="846" spans="4:32" ht="14.25" customHeight="1" x14ac:dyDescent="0.3"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</row>
    <row r="847" spans="4:32" ht="14.25" customHeight="1" x14ac:dyDescent="0.3"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</row>
    <row r="848" spans="4:32" ht="14.25" customHeight="1" x14ac:dyDescent="0.3"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</row>
    <row r="849" spans="4:32" ht="14.25" customHeight="1" x14ac:dyDescent="0.3"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</row>
    <row r="850" spans="4:32" ht="14.25" customHeight="1" x14ac:dyDescent="0.3"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</row>
    <row r="851" spans="4:32" ht="14.25" customHeight="1" x14ac:dyDescent="0.3"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</row>
    <row r="852" spans="4:32" ht="14.25" customHeight="1" x14ac:dyDescent="0.3"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</row>
    <row r="853" spans="4:32" ht="14.25" customHeight="1" x14ac:dyDescent="0.3"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</row>
    <row r="854" spans="4:32" ht="14.25" customHeight="1" x14ac:dyDescent="0.3"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</row>
    <row r="855" spans="4:32" ht="14.25" customHeight="1" x14ac:dyDescent="0.3"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</row>
    <row r="856" spans="4:32" ht="14.25" customHeight="1" x14ac:dyDescent="0.3"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</row>
    <row r="857" spans="4:32" ht="14.25" customHeight="1" x14ac:dyDescent="0.3"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</row>
    <row r="858" spans="4:32" ht="14.25" customHeight="1" x14ac:dyDescent="0.3"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</row>
    <row r="859" spans="4:32" ht="14.25" customHeight="1" x14ac:dyDescent="0.3"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</row>
    <row r="860" spans="4:32" ht="14.25" customHeight="1" x14ac:dyDescent="0.3"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</row>
    <row r="861" spans="4:32" ht="14.25" customHeight="1" x14ac:dyDescent="0.3"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</row>
    <row r="862" spans="4:32" ht="14.25" customHeight="1" x14ac:dyDescent="0.3"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</row>
    <row r="863" spans="4:32" ht="14.25" customHeight="1" x14ac:dyDescent="0.3"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</row>
    <row r="864" spans="4:32" ht="14.25" customHeight="1" x14ac:dyDescent="0.3"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</row>
    <row r="865" spans="4:32" ht="14.25" customHeight="1" x14ac:dyDescent="0.3"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</row>
    <row r="866" spans="4:32" ht="14.25" customHeight="1" x14ac:dyDescent="0.3"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</row>
    <row r="867" spans="4:32" ht="14.25" customHeight="1" x14ac:dyDescent="0.3"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</row>
    <row r="868" spans="4:32" ht="14.25" customHeight="1" x14ac:dyDescent="0.3"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</row>
    <row r="869" spans="4:32" ht="14.25" customHeight="1" x14ac:dyDescent="0.3"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</row>
    <row r="870" spans="4:32" ht="14.25" customHeight="1" x14ac:dyDescent="0.3"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</row>
    <row r="871" spans="4:32" ht="14.25" customHeight="1" x14ac:dyDescent="0.3"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</row>
    <row r="872" spans="4:32" ht="14.25" customHeight="1" x14ac:dyDescent="0.3"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</row>
    <row r="873" spans="4:32" ht="14.25" customHeight="1" x14ac:dyDescent="0.3"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</row>
    <row r="874" spans="4:32" ht="14.25" customHeight="1" x14ac:dyDescent="0.3"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</row>
    <row r="875" spans="4:32" ht="14.25" customHeight="1" x14ac:dyDescent="0.3"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</row>
    <row r="876" spans="4:32" ht="14.25" customHeight="1" x14ac:dyDescent="0.3"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</row>
    <row r="877" spans="4:32" ht="14.25" customHeight="1" x14ac:dyDescent="0.3"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</row>
    <row r="878" spans="4:32" ht="14.25" customHeight="1" x14ac:dyDescent="0.3"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</row>
    <row r="879" spans="4:32" ht="14.25" customHeight="1" x14ac:dyDescent="0.3"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</row>
    <row r="880" spans="4:32" ht="14.25" customHeight="1" x14ac:dyDescent="0.3"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</row>
    <row r="881" spans="4:32" ht="14.25" customHeight="1" x14ac:dyDescent="0.3"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</row>
    <row r="882" spans="4:32" ht="14.25" customHeight="1" x14ac:dyDescent="0.3"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</row>
    <row r="883" spans="4:32" ht="14.25" customHeight="1" x14ac:dyDescent="0.3"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</row>
    <row r="884" spans="4:32" ht="14.25" customHeight="1" x14ac:dyDescent="0.3"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</row>
    <row r="885" spans="4:32" ht="14.25" customHeight="1" x14ac:dyDescent="0.3"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</row>
    <row r="886" spans="4:32" ht="14.25" customHeight="1" x14ac:dyDescent="0.3"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</row>
    <row r="887" spans="4:32" ht="14.25" customHeight="1" x14ac:dyDescent="0.3"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</row>
    <row r="888" spans="4:32" ht="14.25" customHeight="1" x14ac:dyDescent="0.3"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</row>
    <row r="889" spans="4:32" ht="14.25" customHeight="1" x14ac:dyDescent="0.3"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</row>
    <row r="890" spans="4:32" ht="14.25" customHeight="1" x14ac:dyDescent="0.3"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</row>
    <row r="891" spans="4:32" ht="14.25" customHeight="1" x14ac:dyDescent="0.3"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</row>
    <row r="892" spans="4:32" ht="14.25" customHeight="1" x14ac:dyDescent="0.3"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</row>
    <row r="893" spans="4:32" ht="14.25" customHeight="1" x14ac:dyDescent="0.3"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</row>
    <row r="894" spans="4:32" ht="14.25" customHeight="1" x14ac:dyDescent="0.3"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</row>
    <row r="895" spans="4:32" ht="14.25" customHeight="1" x14ac:dyDescent="0.3"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</row>
    <row r="896" spans="4:32" ht="14.25" customHeight="1" x14ac:dyDescent="0.3"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</row>
    <row r="897" spans="4:32" ht="14.25" customHeight="1" x14ac:dyDescent="0.3"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</row>
    <row r="898" spans="4:32" ht="14.25" customHeight="1" x14ac:dyDescent="0.3"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</row>
    <row r="899" spans="4:32" ht="14.25" customHeight="1" x14ac:dyDescent="0.3"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</row>
    <row r="900" spans="4:32" ht="14.25" customHeight="1" x14ac:dyDescent="0.3"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</row>
    <row r="901" spans="4:32" ht="14.25" customHeight="1" x14ac:dyDescent="0.3"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</row>
    <row r="902" spans="4:32" ht="14.25" customHeight="1" x14ac:dyDescent="0.3"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</row>
    <row r="903" spans="4:32" ht="14.25" customHeight="1" x14ac:dyDescent="0.3"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</row>
    <row r="904" spans="4:32" ht="14.25" customHeight="1" x14ac:dyDescent="0.3"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</row>
    <row r="905" spans="4:32" ht="14.25" customHeight="1" x14ac:dyDescent="0.3"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</row>
    <row r="906" spans="4:32" ht="14.25" customHeight="1" x14ac:dyDescent="0.3"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</row>
    <row r="907" spans="4:32" ht="14.25" customHeight="1" x14ac:dyDescent="0.3"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</row>
    <row r="908" spans="4:32" ht="14.25" customHeight="1" x14ac:dyDescent="0.3"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</row>
    <row r="909" spans="4:32" ht="14.25" customHeight="1" x14ac:dyDescent="0.3"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</row>
    <row r="910" spans="4:32" ht="14.25" customHeight="1" x14ac:dyDescent="0.3"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</row>
    <row r="911" spans="4:32" ht="14.25" customHeight="1" x14ac:dyDescent="0.3"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</row>
    <row r="912" spans="4:32" ht="14.25" customHeight="1" x14ac:dyDescent="0.3"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</row>
    <row r="913" spans="4:32" ht="14.25" customHeight="1" x14ac:dyDescent="0.3"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</row>
    <row r="914" spans="4:32" ht="14.25" customHeight="1" x14ac:dyDescent="0.3"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</row>
    <row r="915" spans="4:32" ht="14.25" customHeight="1" x14ac:dyDescent="0.3"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</row>
    <row r="916" spans="4:32" ht="14.25" customHeight="1" x14ac:dyDescent="0.3"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</row>
    <row r="917" spans="4:32" ht="14.25" customHeight="1" x14ac:dyDescent="0.3"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</row>
    <row r="918" spans="4:32" ht="14.25" customHeight="1" x14ac:dyDescent="0.3"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</row>
    <row r="919" spans="4:32" ht="14.25" customHeight="1" x14ac:dyDescent="0.3"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</row>
    <row r="920" spans="4:32" ht="14.25" customHeight="1" x14ac:dyDescent="0.3"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</row>
    <row r="921" spans="4:32" ht="14.25" customHeight="1" x14ac:dyDescent="0.3"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</row>
    <row r="922" spans="4:32" ht="14.25" customHeight="1" x14ac:dyDescent="0.3"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</row>
    <row r="923" spans="4:32" ht="14.25" customHeight="1" x14ac:dyDescent="0.3"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</row>
    <row r="924" spans="4:32" ht="14.25" customHeight="1" x14ac:dyDescent="0.3"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</row>
    <row r="925" spans="4:32" ht="14.25" customHeight="1" x14ac:dyDescent="0.3"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</row>
    <row r="926" spans="4:32" ht="14.25" customHeight="1" x14ac:dyDescent="0.3"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</row>
    <row r="927" spans="4:32" ht="14.25" customHeight="1" x14ac:dyDescent="0.3"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</row>
    <row r="928" spans="4:32" ht="14.25" customHeight="1" x14ac:dyDescent="0.3"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</row>
    <row r="929" spans="4:32" ht="14.25" customHeight="1" x14ac:dyDescent="0.3"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</row>
    <row r="930" spans="4:32" ht="14.25" customHeight="1" x14ac:dyDescent="0.3"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</row>
    <row r="931" spans="4:32" ht="14.25" customHeight="1" x14ac:dyDescent="0.3"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</row>
    <row r="932" spans="4:32" ht="14.25" customHeight="1" x14ac:dyDescent="0.3"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</row>
    <row r="933" spans="4:32" ht="14.25" customHeight="1" x14ac:dyDescent="0.3"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</row>
    <row r="934" spans="4:32" ht="14.25" customHeight="1" x14ac:dyDescent="0.3"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</row>
    <row r="935" spans="4:32" ht="14.25" customHeight="1" x14ac:dyDescent="0.3"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</row>
    <row r="936" spans="4:32" ht="14.25" customHeight="1" x14ac:dyDescent="0.3"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</row>
    <row r="937" spans="4:32" ht="14.25" customHeight="1" x14ac:dyDescent="0.3"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</row>
    <row r="938" spans="4:32" ht="14.25" customHeight="1" x14ac:dyDescent="0.3"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</row>
    <row r="939" spans="4:32" ht="14.25" customHeight="1" x14ac:dyDescent="0.3"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</row>
    <row r="940" spans="4:32" ht="14.25" customHeight="1" x14ac:dyDescent="0.3"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</row>
    <row r="941" spans="4:32" ht="14.25" customHeight="1" x14ac:dyDescent="0.3"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</row>
    <row r="942" spans="4:32" ht="14.25" customHeight="1" x14ac:dyDescent="0.3"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</row>
    <row r="943" spans="4:32" ht="14.25" customHeight="1" x14ac:dyDescent="0.3"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</row>
    <row r="944" spans="4:32" ht="14.25" customHeight="1" x14ac:dyDescent="0.3"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</row>
    <row r="945" spans="4:32" ht="14.25" customHeight="1" x14ac:dyDescent="0.3"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</row>
    <row r="946" spans="4:32" ht="14.25" customHeight="1" x14ac:dyDescent="0.3"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</row>
    <row r="947" spans="4:32" ht="14.25" customHeight="1" x14ac:dyDescent="0.3"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</row>
    <row r="948" spans="4:32" ht="14.25" customHeight="1" x14ac:dyDescent="0.3"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</row>
    <row r="949" spans="4:32" ht="14.25" customHeight="1" x14ac:dyDescent="0.3"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</row>
    <row r="950" spans="4:32" ht="14.25" customHeight="1" x14ac:dyDescent="0.3"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</row>
    <row r="951" spans="4:32" ht="14.25" customHeight="1" x14ac:dyDescent="0.3"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</row>
    <row r="952" spans="4:32" ht="14.25" customHeight="1" x14ac:dyDescent="0.3"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</row>
    <row r="953" spans="4:32" ht="14.25" customHeight="1" x14ac:dyDescent="0.3"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</row>
    <row r="954" spans="4:32" ht="14.25" customHeight="1" x14ac:dyDescent="0.3"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</row>
    <row r="955" spans="4:32" ht="14.25" customHeight="1" x14ac:dyDescent="0.3"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</row>
    <row r="956" spans="4:32" ht="14.25" customHeight="1" x14ac:dyDescent="0.3"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</row>
    <row r="957" spans="4:32" ht="14.25" customHeight="1" x14ac:dyDescent="0.3"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</row>
    <row r="958" spans="4:32" ht="14.25" customHeight="1" x14ac:dyDescent="0.3"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</row>
    <row r="959" spans="4:32" ht="14.25" customHeight="1" x14ac:dyDescent="0.3"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</row>
    <row r="960" spans="4:32" ht="14.25" customHeight="1" x14ac:dyDescent="0.3"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</row>
    <row r="961" spans="4:32" ht="14.25" customHeight="1" x14ac:dyDescent="0.3"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</row>
    <row r="962" spans="4:32" ht="14.25" customHeight="1" x14ac:dyDescent="0.3"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</row>
    <row r="963" spans="4:32" ht="14.25" customHeight="1" x14ac:dyDescent="0.3"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</row>
    <row r="964" spans="4:32" ht="14.25" customHeight="1" x14ac:dyDescent="0.3"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</row>
    <row r="965" spans="4:32" ht="14.25" customHeight="1" x14ac:dyDescent="0.3"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</row>
    <row r="966" spans="4:32" ht="14.25" customHeight="1" x14ac:dyDescent="0.3"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</row>
    <row r="967" spans="4:32" ht="14.25" customHeight="1" x14ac:dyDescent="0.3"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</row>
    <row r="968" spans="4:32" ht="14.25" customHeight="1" x14ac:dyDescent="0.3"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</row>
    <row r="969" spans="4:32" ht="14.25" customHeight="1" x14ac:dyDescent="0.3"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</row>
    <row r="970" spans="4:32" ht="14.25" customHeight="1" x14ac:dyDescent="0.3"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</row>
    <row r="971" spans="4:32" ht="14.25" customHeight="1" x14ac:dyDescent="0.3"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</row>
    <row r="972" spans="4:32" ht="14.25" customHeight="1" x14ac:dyDescent="0.3"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</row>
    <row r="973" spans="4:32" ht="14.25" customHeight="1" x14ac:dyDescent="0.3"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</row>
    <row r="974" spans="4:32" ht="14.25" customHeight="1" x14ac:dyDescent="0.3"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</row>
    <row r="975" spans="4:32" ht="14.25" customHeight="1" x14ac:dyDescent="0.3"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</row>
    <row r="976" spans="4:32" ht="14.25" customHeight="1" x14ac:dyDescent="0.3"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</row>
    <row r="977" spans="4:32" ht="14.25" customHeight="1" x14ac:dyDescent="0.3"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</row>
    <row r="978" spans="4:32" ht="14.25" customHeight="1" x14ac:dyDescent="0.3"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</row>
    <row r="979" spans="4:32" ht="14.25" customHeight="1" x14ac:dyDescent="0.3"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</row>
    <row r="980" spans="4:32" ht="14.25" customHeight="1" x14ac:dyDescent="0.3"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</row>
    <row r="981" spans="4:32" ht="14.25" customHeight="1" x14ac:dyDescent="0.3"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</row>
    <row r="982" spans="4:32" ht="14.25" customHeight="1" x14ac:dyDescent="0.3"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</row>
    <row r="983" spans="4:32" ht="14.25" customHeight="1" x14ac:dyDescent="0.3"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</row>
    <row r="984" spans="4:32" ht="14.25" customHeight="1" x14ac:dyDescent="0.3"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</row>
    <row r="985" spans="4:32" ht="14.25" customHeight="1" x14ac:dyDescent="0.3"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</row>
    <row r="986" spans="4:32" ht="14.25" customHeight="1" x14ac:dyDescent="0.3"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</row>
    <row r="987" spans="4:32" ht="14.25" customHeight="1" x14ac:dyDescent="0.3"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</row>
    <row r="988" spans="4:32" ht="14.25" customHeight="1" x14ac:dyDescent="0.3"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</row>
    <row r="989" spans="4:32" ht="14.25" customHeight="1" x14ac:dyDescent="0.3"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</row>
    <row r="990" spans="4:32" ht="14.25" customHeight="1" x14ac:dyDescent="0.3"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</row>
    <row r="991" spans="4:32" ht="14.25" customHeight="1" x14ac:dyDescent="0.3"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</row>
    <row r="992" spans="4:32" ht="14.25" customHeight="1" x14ac:dyDescent="0.3"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</row>
    <row r="993" spans="4:32" ht="14.25" customHeight="1" x14ac:dyDescent="0.3"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</row>
    <row r="994" spans="4:32" ht="14.25" customHeight="1" x14ac:dyDescent="0.3"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</row>
    <row r="995" spans="4:32" ht="14.25" customHeight="1" x14ac:dyDescent="0.3"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</row>
    <row r="996" spans="4:32" ht="14.25" customHeight="1" x14ac:dyDescent="0.3"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</row>
    <row r="997" spans="4:32" ht="14.25" customHeight="1" x14ac:dyDescent="0.3"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</row>
    <row r="998" spans="4:32" ht="14.25" customHeight="1" x14ac:dyDescent="0.3"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</row>
    <row r="999" spans="4:32" ht="14.25" customHeight="1" x14ac:dyDescent="0.3"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</row>
    <row r="1000" spans="4:32" ht="14.25" customHeight="1" x14ac:dyDescent="0.3"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D1000"/>
  <sheetViews>
    <sheetView topLeftCell="AH1" zoomScale="48" workbookViewId="0">
      <selection activeCell="AT2" sqref="AT2:BD2"/>
    </sheetView>
  </sheetViews>
  <sheetFormatPr defaultColWidth="14.44140625" defaultRowHeight="15" customHeight="1" x14ac:dyDescent="0.3"/>
  <cols>
    <col min="1" max="1" width="16" customWidth="1"/>
    <col min="2" max="2" width="13.44140625" customWidth="1"/>
    <col min="3" max="3" width="8" customWidth="1"/>
    <col min="4" max="4" width="5.109375" customWidth="1"/>
    <col min="5" max="5" width="31.33203125" customWidth="1"/>
    <col min="6" max="6" width="26" customWidth="1"/>
    <col min="7" max="7" width="29" customWidth="1"/>
    <col min="8" max="8" width="11.44140625" customWidth="1"/>
    <col min="9" max="9" width="5.109375" customWidth="1"/>
    <col min="10" max="10" width="6.33203125" customWidth="1"/>
    <col min="11" max="11" width="15" customWidth="1"/>
    <col min="12" max="12" width="19.33203125" customWidth="1"/>
    <col min="13" max="13" width="17.33203125" customWidth="1"/>
    <col min="14" max="14" width="16.5546875" customWidth="1"/>
    <col min="15" max="15" width="20.88671875" customWidth="1"/>
    <col min="16" max="16" width="20.44140625" customWidth="1"/>
    <col min="17" max="17" width="9.44140625" customWidth="1"/>
    <col min="18" max="18" width="19.88671875" customWidth="1"/>
    <col min="19" max="19" width="18.6640625" customWidth="1"/>
    <col min="20" max="20" width="18.109375" customWidth="1"/>
    <col min="21" max="21" width="6.44140625" customWidth="1"/>
    <col min="22" max="22" width="9.44140625" customWidth="1"/>
    <col min="23" max="23" width="20.6640625" customWidth="1"/>
    <col min="24" max="24" width="23.6640625" customWidth="1"/>
    <col min="25" max="25" width="27.44140625" customWidth="1"/>
    <col min="26" max="26" width="28.6640625" customWidth="1"/>
    <col min="27" max="27" width="10.88671875" style="31" customWidth="1"/>
    <col min="28" max="28" width="11.6640625" customWidth="1"/>
    <col min="29" max="29" width="15" customWidth="1"/>
    <col min="30" max="30" width="15.88671875" customWidth="1"/>
    <col min="31" max="31" width="22" customWidth="1"/>
    <col min="32" max="32" width="26" customWidth="1"/>
  </cols>
  <sheetData>
    <row r="1" spans="1:56" ht="14.25" customHeight="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8" t="s">
        <v>10</v>
      </c>
      <c r="L1" s="8" t="s">
        <v>11</v>
      </c>
      <c r="M1" s="10" t="s">
        <v>12</v>
      </c>
      <c r="N1" s="8" t="s">
        <v>13</v>
      </c>
      <c r="O1" s="8" t="s">
        <v>14</v>
      </c>
      <c r="P1" s="10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174</v>
      </c>
      <c r="Z1" s="8" t="s">
        <v>175</v>
      </c>
      <c r="AA1" s="29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2" t="s">
        <v>31</v>
      </c>
      <c r="AH1" t="s">
        <v>3</v>
      </c>
      <c r="AI1" t="s">
        <v>6</v>
      </c>
      <c r="AJ1" t="s">
        <v>8</v>
      </c>
      <c r="AK1" t="s">
        <v>9</v>
      </c>
      <c r="AL1" t="s">
        <v>20</v>
      </c>
      <c r="AM1" t="s">
        <v>22</v>
      </c>
      <c r="AN1" t="s">
        <v>23</v>
      </c>
      <c r="AO1" t="s">
        <v>174</v>
      </c>
      <c r="AP1" t="s">
        <v>26</v>
      </c>
      <c r="AQ1" t="s">
        <v>30</v>
      </c>
      <c r="AR1" t="s">
        <v>31</v>
      </c>
      <c r="AS1" t="s">
        <v>5</v>
      </c>
      <c r="AT1" t="s">
        <v>3</v>
      </c>
      <c r="AU1" t="s">
        <v>6</v>
      </c>
      <c r="AV1" t="s">
        <v>8</v>
      </c>
      <c r="AW1" t="s">
        <v>9</v>
      </c>
      <c r="AX1" t="s">
        <v>20</v>
      </c>
      <c r="AY1" t="s">
        <v>22</v>
      </c>
      <c r="AZ1" t="s">
        <v>23</v>
      </c>
      <c r="BA1" t="s">
        <v>174</v>
      </c>
      <c r="BB1" t="s">
        <v>26</v>
      </c>
      <c r="BC1" t="s">
        <v>30</v>
      </c>
      <c r="BD1" t="s">
        <v>31</v>
      </c>
    </row>
    <row r="2" spans="1:56" ht="14.25" customHeight="1" x14ac:dyDescent="0.3">
      <c r="A2" s="13" t="s">
        <v>176</v>
      </c>
      <c r="B2" s="13" t="s">
        <v>177</v>
      </c>
      <c r="C2" s="13" t="s">
        <v>43</v>
      </c>
      <c r="D2" s="13">
        <v>1</v>
      </c>
      <c r="E2" s="13">
        <v>1</v>
      </c>
      <c r="F2" s="13">
        <v>0</v>
      </c>
      <c r="G2" s="13">
        <v>0</v>
      </c>
      <c r="H2" s="13">
        <v>33</v>
      </c>
      <c r="I2" s="13">
        <v>27</v>
      </c>
      <c r="J2" s="13">
        <v>6</v>
      </c>
      <c r="K2" s="13">
        <v>246</v>
      </c>
      <c r="L2" s="13">
        <v>637</v>
      </c>
      <c r="M2" s="13">
        <v>0.38618524332810039</v>
      </c>
      <c r="N2" s="13">
        <v>452</v>
      </c>
      <c r="O2" s="13">
        <v>632</v>
      </c>
      <c r="P2" s="13">
        <v>0.71518987341772156</v>
      </c>
      <c r="Q2" s="13">
        <v>1093</v>
      </c>
      <c r="R2" s="13">
        <v>1037</v>
      </c>
      <c r="S2" s="13">
        <v>56</v>
      </c>
      <c r="T2" s="13">
        <v>325</v>
      </c>
      <c r="U2" s="13">
        <v>515</v>
      </c>
      <c r="V2" s="13">
        <v>397</v>
      </c>
      <c r="W2" s="13">
        <v>1.297229219143577</v>
      </c>
      <c r="X2" s="13">
        <v>353</v>
      </c>
      <c r="Y2" s="13">
        <v>0</v>
      </c>
      <c r="Z2" s="13">
        <v>1</v>
      </c>
      <c r="AA2" s="30">
        <v>2458</v>
      </c>
      <c r="AB2" s="13">
        <v>74.5</v>
      </c>
      <c r="AC2" s="13">
        <v>2082</v>
      </c>
      <c r="AD2" s="13">
        <v>63.1</v>
      </c>
      <c r="AE2" s="13">
        <v>376</v>
      </c>
      <c r="AF2" s="14">
        <v>11.393939393939389</v>
      </c>
      <c r="AH2">
        <v>1</v>
      </c>
      <c r="AI2">
        <v>0</v>
      </c>
      <c r="AJ2">
        <f>(I2-MIN(I2:I69))/(MAX(I2:I69)-MIN(I2:I69))</f>
        <v>0.7142857142857143</v>
      </c>
      <c r="AK2">
        <f>(J2-MIN(J2:J69))/(MAX(J2:J69)-MIN(J2:J69))</f>
        <v>0.25</v>
      </c>
      <c r="AL2">
        <f>(U2-MIN(U2:U69))/(MAX(U2:U69)-MIN(U2:U69))</f>
        <v>0.58653846153846156</v>
      </c>
      <c r="AM2">
        <f>(W2-MIN(W2:W69))/(MAX(W2:W69)-MIN(W2:W69))</f>
        <v>0.47887501019831413</v>
      </c>
      <c r="AN2">
        <f>(X2-MIN(X2:X69))/(MAX(X2:X69)-MIN(X2:X69))</f>
        <v>1</v>
      </c>
      <c r="AO2">
        <f>(Y2-MIN(Y2:Y69))/(MAX(Y2:Y69)-MIN(Y2:Y69))</f>
        <v>0</v>
      </c>
      <c r="AP2">
        <f>(AA2-MIN(AA2:AA69))/(MAX(AA2:AA69)-MIN(AA2:AA69))</f>
        <v>0.37631578947368421</v>
      </c>
      <c r="AQ2">
        <f>(AE2-MIN(AE2:AE69))/(MAX(AE2:AE69)-MIN(AE2:AE69))</f>
        <v>0.45539280958721706</v>
      </c>
      <c r="AR2">
        <f>(AF2-MIN(AF2:AF69))/(MAX(AF2:AF69)-MIN(AF2:AF69))</f>
        <v>0.4553928095872169</v>
      </c>
      <c r="AS2">
        <v>0</v>
      </c>
      <c r="AT2">
        <f>SLOPE(AH2:AH69, AS2:AS69)</f>
        <v>-0.17156315854716755</v>
      </c>
      <c r="AU2">
        <f>SLOPE(AI2:AI69, AS2:AS69)</f>
        <v>0.17156315854716755</v>
      </c>
      <c r="AV2">
        <f>SLOPE(AJ2:AJ69, AS2:AS69)</f>
        <v>7.6927163576475582E-2</v>
      </c>
      <c r="AW2">
        <f>SLOPE(AK2:AK69, AS2:AS69)</f>
        <v>-8.787860005784888E-2</v>
      </c>
      <c r="AX2">
        <f>SLOPE(AL2:AL69, AS2:AS69)</f>
        <v>3.6975585878523794E-2</v>
      </c>
      <c r="AY2">
        <f>SLOPE(AM2:AM69, AS2:AS69)</f>
        <v>5.3592342903607454E-2</v>
      </c>
      <c r="AZ2">
        <f>SLOPE(AN2:AN69, AS2:AS69)</f>
        <v>-0.10027912539301534</v>
      </c>
      <c r="BA2">
        <f>SLOPE(AO2:AO69, AS2:AS69)</f>
        <v>0.12800880858107469</v>
      </c>
      <c r="BB2">
        <f>SLOPE(AP2:AP69, AS2:AS69)</f>
        <v>3.008700162455229E-2</v>
      </c>
      <c r="BC2">
        <f>SLOPE(AQ2:AQ69, AS2:AS69)</f>
        <v>8.0614797806057376E-2</v>
      </c>
      <c r="BD2">
        <f>SLOPE(AR2:AR69, AS2:AS69)</f>
        <v>8.0390012428773513E-2</v>
      </c>
    </row>
    <row r="3" spans="1:56" ht="14.25" customHeight="1" x14ac:dyDescent="0.3">
      <c r="A3" s="13" t="s">
        <v>178</v>
      </c>
      <c r="B3" s="13" t="s">
        <v>179</v>
      </c>
      <c r="C3" s="13" t="s">
        <v>37</v>
      </c>
      <c r="D3" s="13">
        <v>1</v>
      </c>
      <c r="E3" s="13">
        <v>0</v>
      </c>
      <c r="F3" s="13">
        <v>0</v>
      </c>
      <c r="G3" s="13">
        <v>1</v>
      </c>
      <c r="H3" s="13">
        <v>32</v>
      </c>
      <c r="I3" s="13">
        <v>22</v>
      </c>
      <c r="J3" s="13">
        <v>10</v>
      </c>
      <c r="K3" s="13">
        <v>232</v>
      </c>
      <c r="L3" s="13">
        <v>680</v>
      </c>
      <c r="M3" s="13">
        <v>0.3411764705882353</v>
      </c>
      <c r="N3" s="13">
        <v>556</v>
      </c>
      <c r="O3" s="13">
        <v>829</v>
      </c>
      <c r="P3" s="13">
        <v>0.6706875753920386</v>
      </c>
      <c r="Q3" s="13">
        <v>1279</v>
      </c>
      <c r="R3" s="13">
        <v>1127</v>
      </c>
      <c r="S3" s="13">
        <v>152</v>
      </c>
      <c r="T3" s="13">
        <v>389</v>
      </c>
      <c r="U3" s="13">
        <v>435</v>
      </c>
      <c r="V3" s="13">
        <v>435</v>
      </c>
      <c r="W3" s="13">
        <v>1</v>
      </c>
      <c r="X3" s="13">
        <v>73</v>
      </c>
      <c r="Y3" s="13">
        <v>4</v>
      </c>
      <c r="Z3" s="13">
        <v>3</v>
      </c>
      <c r="AA3" s="30">
        <v>2490</v>
      </c>
      <c r="AB3" s="13">
        <v>77.8</v>
      </c>
      <c r="AC3" s="13">
        <v>2338</v>
      </c>
      <c r="AD3" s="13">
        <v>73.099999999999994</v>
      </c>
      <c r="AE3" s="13">
        <v>152</v>
      </c>
      <c r="AF3" s="14">
        <v>4.75</v>
      </c>
      <c r="AH3">
        <v>1</v>
      </c>
      <c r="AI3">
        <v>1</v>
      </c>
      <c r="AJ3">
        <f>(I3-MIN(I2:I69))/(MAX(I2:I69)-MIN(I2:I69))</f>
        <v>0.35714285714285715</v>
      </c>
      <c r="AK3">
        <f>(J3-MIN(J2:J69))/(MAX(J2:J69)-MIN(J2:J69))</f>
        <v>0.58333333333333337</v>
      </c>
      <c r="AL3">
        <f>(U3-MIN(U2:U69))/(MAX(U2:U69)-MIN(U2:U69))</f>
        <v>0.33012820512820512</v>
      </c>
      <c r="AM3">
        <f>(W3-MIN(W2:W69))/(MAX(W2:W69)-MIN(W2:W69))</f>
        <v>0.14220892909250069</v>
      </c>
      <c r="AN3">
        <f>(X3-MIN(X2:X69))/(MAX(X2:X69)-MIN(X2:X69))</f>
        <v>0.20454545454545456</v>
      </c>
      <c r="AO3">
        <f>(Y3-MIN(Y2:Y69))/(MAX(Y2:Y69)-MIN(Y2:Y69))</f>
        <v>0.23529411764705882</v>
      </c>
      <c r="AP3">
        <f>(AA3-MIN(AA2:AA69))/(MAX(AA2:AA69)-MIN(AA2:AA69))</f>
        <v>0.41842105263157897</v>
      </c>
      <c r="AQ3">
        <f>(AE3-MIN(AE2:AE69))/(MAX(AE2:AE69)-MIN(AE2:AE69))</f>
        <v>0.15712383488681758</v>
      </c>
      <c r="AR3">
        <f>(AF3-MIN(AF2:AF69))/(MAX(AF2:AF69)-MIN(AF2:AF69))</f>
        <v>0.16344873501997337</v>
      </c>
      <c r="AS3">
        <v>0</v>
      </c>
    </row>
    <row r="4" spans="1:56" ht="14.25" customHeight="1" x14ac:dyDescent="0.3">
      <c r="A4" s="13" t="s">
        <v>180</v>
      </c>
      <c r="B4" s="13" t="s">
        <v>36</v>
      </c>
      <c r="C4" s="13" t="s">
        <v>43</v>
      </c>
      <c r="D4" s="13">
        <v>0</v>
      </c>
      <c r="E4" s="13">
        <v>1</v>
      </c>
      <c r="F4" s="13">
        <v>4</v>
      </c>
      <c r="G4" s="13">
        <v>1</v>
      </c>
      <c r="H4" s="13">
        <v>35</v>
      </c>
      <c r="I4" s="13">
        <v>26</v>
      </c>
      <c r="J4" s="13">
        <v>9</v>
      </c>
      <c r="K4" s="13">
        <v>396</v>
      </c>
      <c r="L4" s="13">
        <v>1052</v>
      </c>
      <c r="M4" s="13">
        <v>0.37642585551330798</v>
      </c>
      <c r="N4" s="13">
        <v>477</v>
      </c>
      <c r="O4" s="13">
        <v>669</v>
      </c>
      <c r="P4" s="13">
        <v>0.71300448430493268</v>
      </c>
      <c r="Q4" s="13">
        <v>1211</v>
      </c>
      <c r="R4" s="13">
        <v>1224</v>
      </c>
      <c r="S4" s="13">
        <v>-13</v>
      </c>
      <c r="T4" s="13">
        <v>422</v>
      </c>
      <c r="U4" s="13">
        <v>504</v>
      </c>
      <c r="V4" s="13">
        <v>424</v>
      </c>
      <c r="W4" s="13">
        <v>1.188679245283019</v>
      </c>
      <c r="X4" s="13">
        <v>43</v>
      </c>
      <c r="Y4" s="13">
        <v>6</v>
      </c>
      <c r="Z4" s="13">
        <v>8</v>
      </c>
      <c r="AA4" s="30">
        <v>2785</v>
      </c>
      <c r="AB4" s="13">
        <v>79.599999999999994</v>
      </c>
      <c r="AC4" s="13">
        <v>2384</v>
      </c>
      <c r="AD4" s="13">
        <v>68.099999999999994</v>
      </c>
      <c r="AE4" s="13">
        <v>401</v>
      </c>
      <c r="AF4" s="14">
        <v>11.457142857142861</v>
      </c>
      <c r="AH4">
        <v>0</v>
      </c>
      <c r="AI4">
        <v>1</v>
      </c>
      <c r="AJ4">
        <f>(I4-MIN(I2:I69))/(MAX(I2:I69)-MIN(I2:I69))</f>
        <v>0.6428571428571429</v>
      </c>
      <c r="AK4">
        <f>(J4-MIN(J2:J69))/(MAX(J2:J69)-MIN(J2:J69))</f>
        <v>0.5</v>
      </c>
      <c r="AL4">
        <f>(U4-MIN(U2:U69))/(MAX(U2:U69)-MIN(U2:U69))</f>
        <v>0.55128205128205132</v>
      </c>
      <c r="AM4">
        <f>(W4-MIN(W2:W69))/(MAX(W2:W69)-MIN(W2:W69))</f>
        <v>0.35592244715935067</v>
      </c>
      <c r="AN4">
        <f>(X4-MIN(X2:X69))/(MAX(X2:X69)-MIN(X2:X69))</f>
        <v>0.11931818181818182</v>
      </c>
      <c r="AO4">
        <f>(Y4-MIN(Y2:Y69))/(MAX(Y2:Y69)-MIN(Y2:Y69))</f>
        <v>0.35294117647058826</v>
      </c>
      <c r="AP4">
        <f>(AA4-MIN(AA2:AA69))/(MAX(AA2:AA69)-MIN(AA2:AA69))</f>
        <v>0.80657894736842106</v>
      </c>
      <c r="AQ4">
        <f>(AE4-MIN(AE2:AE69))/(MAX(AE2:AE69)-MIN(AE2:AE69))</f>
        <v>0.48868175765645805</v>
      </c>
      <c r="AR4">
        <f>(AF4-MIN(AF2:AF69))/(MAX(AF2:AF69)-MIN(AF2:AF69))</f>
        <v>0.45817005896899393</v>
      </c>
      <c r="AS4">
        <v>4</v>
      </c>
    </row>
    <row r="5" spans="1:56" ht="14.25" customHeight="1" x14ac:dyDescent="0.3">
      <c r="A5" s="13" t="s">
        <v>181</v>
      </c>
      <c r="B5" s="13" t="s">
        <v>182</v>
      </c>
      <c r="C5" s="13" t="s">
        <v>37</v>
      </c>
      <c r="D5" s="13">
        <v>1</v>
      </c>
      <c r="E5" s="13">
        <v>0</v>
      </c>
      <c r="F5" s="13">
        <v>1</v>
      </c>
      <c r="G5" s="13">
        <v>0</v>
      </c>
      <c r="H5" s="13">
        <v>32</v>
      </c>
      <c r="I5" s="13">
        <v>19</v>
      </c>
      <c r="J5" s="13">
        <v>13</v>
      </c>
      <c r="K5" s="13">
        <v>254</v>
      </c>
      <c r="L5" s="13">
        <v>748</v>
      </c>
      <c r="M5" s="13">
        <v>0.33957219251336901</v>
      </c>
      <c r="N5" s="13">
        <v>407</v>
      </c>
      <c r="O5" s="13">
        <v>604</v>
      </c>
      <c r="P5" s="13">
        <v>0.67384105960264906</v>
      </c>
      <c r="Q5" s="13">
        <v>1216</v>
      </c>
      <c r="R5" s="13">
        <v>1013</v>
      </c>
      <c r="S5" s="13">
        <v>203</v>
      </c>
      <c r="T5" s="13">
        <v>429</v>
      </c>
      <c r="U5" s="13">
        <v>443</v>
      </c>
      <c r="V5" s="13">
        <v>425</v>
      </c>
      <c r="W5" s="13">
        <v>1.04235294117647</v>
      </c>
      <c r="X5" s="13">
        <v>41</v>
      </c>
      <c r="Y5" s="13">
        <v>8</v>
      </c>
      <c r="Z5" s="13">
        <v>9</v>
      </c>
      <c r="AA5" s="30">
        <v>2293</v>
      </c>
      <c r="AB5" s="13">
        <v>71.7</v>
      </c>
      <c r="AC5" s="13">
        <v>2150</v>
      </c>
      <c r="AD5" s="13">
        <v>67.2</v>
      </c>
      <c r="AE5" s="13">
        <v>143</v>
      </c>
      <c r="AF5" s="14">
        <v>4.46875</v>
      </c>
      <c r="AH5">
        <v>1</v>
      </c>
      <c r="AI5">
        <v>0</v>
      </c>
      <c r="AJ5">
        <f>(I5-MIN(I2:I69))/(MAX(I2:I69)-MIN(I2:I69))</f>
        <v>0.14285714285714285</v>
      </c>
      <c r="AK5">
        <f>(J5-MIN(J2:J69))/(MAX(J2:J69)-MIN(J2:J69))</f>
        <v>0.83333333333333337</v>
      </c>
      <c r="AL5">
        <f>(U5-MIN(U2:U69))/(MAX(U2:U69)-MIN(U2:U69))</f>
        <v>0.35576923076923078</v>
      </c>
      <c r="AM5">
        <f>(W5-MIN(W2:W69))/(MAX(W2:W69)-MIN(W2:W69))</f>
        <v>0.19018132820679998</v>
      </c>
      <c r="AN5">
        <f>(X5-MIN(X2:X69))/(MAX(X2:X69)-MIN(X2:X69))</f>
        <v>0.11363636363636363</v>
      </c>
      <c r="AO5">
        <f>(Y5-MIN(Y2:Y69))/(MAX(Y2:Y69)-MIN(Y2:Y69))</f>
        <v>0.47058823529411764</v>
      </c>
      <c r="AP5">
        <f>(AA5-MIN(AA2:AA69))/(MAX(AA2:AA69)-MIN(AA2:AA69))</f>
        <v>0.15921052631578947</v>
      </c>
      <c r="AQ5">
        <f>(AE5-MIN(AE2:AE69))/(MAX(AE2:AE69)-MIN(AE2:AE69))</f>
        <v>0.14513981358189082</v>
      </c>
      <c r="AR5">
        <f>(AF5-MIN(AF2:AF69))/(MAX(AF2:AF69)-MIN(AF2:AF69))</f>
        <v>0.15109021304926765</v>
      </c>
      <c r="AS5">
        <v>1</v>
      </c>
    </row>
    <row r="6" spans="1:56" ht="14.25" customHeight="1" x14ac:dyDescent="0.3">
      <c r="A6" s="13" t="s">
        <v>183</v>
      </c>
      <c r="B6" s="13" t="s">
        <v>94</v>
      </c>
      <c r="C6" s="13" t="s">
        <v>34</v>
      </c>
      <c r="D6" s="13">
        <v>1</v>
      </c>
      <c r="E6" s="13">
        <v>0</v>
      </c>
      <c r="F6" s="13">
        <v>0</v>
      </c>
      <c r="G6" s="13">
        <v>0</v>
      </c>
      <c r="H6" s="13">
        <v>31</v>
      </c>
      <c r="I6" s="13">
        <v>26</v>
      </c>
      <c r="J6" s="13">
        <v>5</v>
      </c>
      <c r="K6" s="13">
        <v>325</v>
      </c>
      <c r="L6" s="13">
        <v>871</v>
      </c>
      <c r="M6" s="13">
        <v>0.37313432835820898</v>
      </c>
      <c r="N6" s="13">
        <v>411</v>
      </c>
      <c r="O6" s="13">
        <v>557</v>
      </c>
      <c r="P6" s="13">
        <v>0.73788150807899466</v>
      </c>
      <c r="Q6" s="13">
        <v>1205</v>
      </c>
      <c r="R6" s="13">
        <v>1086</v>
      </c>
      <c r="S6" s="13">
        <v>119</v>
      </c>
      <c r="T6" s="13">
        <v>277</v>
      </c>
      <c r="U6" s="13">
        <v>616</v>
      </c>
      <c r="V6" s="13">
        <v>361</v>
      </c>
      <c r="W6" s="13">
        <v>1.706371191135734</v>
      </c>
      <c r="X6" s="13">
        <v>177</v>
      </c>
      <c r="Y6" s="13">
        <v>1</v>
      </c>
      <c r="Z6" s="13">
        <v>2</v>
      </c>
      <c r="AA6" s="30">
        <v>2710</v>
      </c>
      <c r="AB6" s="13">
        <v>87.4</v>
      </c>
      <c r="AC6" s="13">
        <v>2290</v>
      </c>
      <c r="AD6" s="13">
        <v>73.900000000000006</v>
      </c>
      <c r="AE6" s="13">
        <v>420</v>
      </c>
      <c r="AF6" s="14">
        <v>13.54838709677419</v>
      </c>
      <c r="AH6">
        <v>1</v>
      </c>
      <c r="AI6">
        <v>0</v>
      </c>
      <c r="AJ6">
        <f>(I6-MIN(I2:I69))/(MAX(I2:I69)-MIN(I2:I69))</f>
        <v>0.6428571428571429</v>
      </c>
      <c r="AK6">
        <f>(J6-MIN(J2:J69))/(MAX(J2:J69)-MIN(J2:J69))</f>
        <v>0.16666666666666666</v>
      </c>
      <c r="AL6">
        <f>(U6-MIN(U2:U69))/(MAX(U2:U69)-MIN(U2:U69))</f>
        <v>0.91025641025641024</v>
      </c>
      <c r="AM6">
        <f>(W6-MIN(W2:W69))/(MAX(W2:W69)-MIN(W2:W69))</f>
        <v>0.94230261238155177</v>
      </c>
      <c r="AN6">
        <f>(X6-MIN(X2:X69))/(MAX(X2:X69)-MIN(X2:X69))</f>
        <v>0.5</v>
      </c>
      <c r="AO6">
        <f>(Y6-MIN(Y2:Y69))/(MAX(Y2:Y69)-MIN(Y2:Y69))</f>
        <v>5.8823529411764705E-2</v>
      </c>
      <c r="AP6">
        <f>(AA6-MIN(AA2:AA69))/(MAX(AA2:AA69)-MIN(AA2:AA69))</f>
        <v>0.70789473684210524</v>
      </c>
      <c r="AQ6">
        <f>(AE6-MIN(AE2:AE69))/(MAX(AE2:AE69)-MIN(AE2:AE69))</f>
        <v>0.51398135818908119</v>
      </c>
      <c r="AR6">
        <f>(AF6-MIN(AF2:AF69))/(MAX(AF2:AF69)-MIN(AF2:AF69))</f>
        <v>0.55006228254800038</v>
      </c>
      <c r="AS6">
        <v>0</v>
      </c>
    </row>
    <row r="7" spans="1:56" ht="14.25" customHeight="1" x14ac:dyDescent="0.3">
      <c r="A7" s="13" t="s">
        <v>184</v>
      </c>
      <c r="B7" s="13" t="s">
        <v>84</v>
      </c>
      <c r="C7" s="13" t="s">
        <v>34</v>
      </c>
      <c r="D7" s="13">
        <v>1</v>
      </c>
      <c r="E7" s="13">
        <v>1</v>
      </c>
      <c r="F7" s="13">
        <v>0</v>
      </c>
      <c r="G7" s="13">
        <v>0</v>
      </c>
      <c r="H7" s="13">
        <v>34</v>
      </c>
      <c r="I7" s="13">
        <v>20</v>
      </c>
      <c r="J7" s="13">
        <v>14</v>
      </c>
      <c r="K7" s="13">
        <v>231</v>
      </c>
      <c r="L7" s="13">
        <v>632</v>
      </c>
      <c r="M7" s="13">
        <v>0.36550632911392411</v>
      </c>
      <c r="N7" s="13">
        <v>453</v>
      </c>
      <c r="O7" s="13">
        <v>654</v>
      </c>
      <c r="P7" s="13">
        <v>0.69266055045871555</v>
      </c>
      <c r="Q7" s="13">
        <v>1169</v>
      </c>
      <c r="R7" s="13">
        <v>1127</v>
      </c>
      <c r="S7" s="13">
        <v>42</v>
      </c>
      <c r="T7" s="13">
        <v>314</v>
      </c>
      <c r="U7" s="13">
        <v>411</v>
      </c>
      <c r="V7" s="13">
        <v>431</v>
      </c>
      <c r="W7" s="13">
        <v>0.95359628770301619</v>
      </c>
      <c r="X7" s="13">
        <v>268</v>
      </c>
      <c r="Y7" s="13">
        <v>1</v>
      </c>
      <c r="Z7" s="13">
        <v>0</v>
      </c>
      <c r="AA7" s="30">
        <v>2264</v>
      </c>
      <c r="AB7" s="13">
        <v>66.599999999999994</v>
      </c>
      <c r="AC7" s="13">
        <v>2209</v>
      </c>
      <c r="AD7" s="13">
        <v>65</v>
      </c>
      <c r="AE7" s="13">
        <v>55</v>
      </c>
      <c r="AF7" s="14">
        <v>1.617647058823529</v>
      </c>
      <c r="AH7">
        <v>1</v>
      </c>
      <c r="AI7">
        <v>0</v>
      </c>
      <c r="AJ7">
        <f>(I7-MIN(I2:I69))/(MAX(I2:I69)-MIN(I2:I69))</f>
        <v>0.21428571428571427</v>
      </c>
      <c r="AK7">
        <f>(J7-MIN(J2:J69))/(MAX(J2:J69)-MIN(J2:J69))</f>
        <v>0.91666666666666663</v>
      </c>
      <c r="AL7">
        <f>(U7-MIN(U2:U69))/(MAX(U2:U69)-MIN(U2:U69))</f>
        <v>0.25320512820512819</v>
      </c>
      <c r="AM7">
        <f>(W7-MIN(W2:W69))/(MAX(W2:W69)-MIN(W2:W69))</f>
        <v>8.964829587884382E-2</v>
      </c>
      <c r="AN7">
        <f>(X7-MIN(X2:X69))/(MAX(X2:X69)-MIN(X2:X69))</f>
        <v>0.75852272727272729</v>
      </c>
      <c r="AO7">
        <f>(Y7-MIN(Y2:Y69))/(MAX(Y2:Y69)-MIN(Y2:Y69))</f>
        <v>5.8823529411764705E-2</v>
      </c>
      <c r="AP7">
        <f>(AA7-MIN(AA2:AA69))/(MAX(AA2:AA69)-MIN(AA2:AA69))</f>
        <v>0.12105263157894737</v>
      </c>
      <c r="AQ7">
        <f>(AE7-MIN(AE2:AE69))/(MAX(AE2:AE69)-MIN(AE2:AE69))</f>
        <v>2.7962716378162451E-2</v>
      </c>
      <c r="AR7">
        <f>(AF7-MIN(AF2:AF69))/(MAX(AF2:AF69)-MIN(AF2:AF69))</f>
        <v>2.5808725620740967E-2</v>
      </c>
      <c r="AS7">
        <v>0</v>
      </c>
    </row>
    <row r="8" spans="1:56" ht="14.25" customHeight="1" x14ac:dyDescent="0.3">
      <c r="A8" s="13" t="s">
        <v>185</v>
      </c>
      <c r="B8" s="13" t="s">
        <v>33</v>
      </c>
      <c r="C8" s="13" t="s">
        <v>37</v>
      </c>
      <c r="D8" s="13">
        <v>0</v>
      </c>
      <c r="E8" s="13">
        <v>1</v>
      </c>
      <c r="F8" s="13">
        <v>1</v>
      </c>
      <c r="G8" s="13">
        <v>1</v>
      </c>
      <c r="H8" s="13">
        <v>34</v>
      </c>
      <c r="I8" s="13">
        <v>31</v>
      </c>
      <c r="J8" s="13">
        <v>3</v>
      </c>
      <c r="K8" s="13">
        <v>325</v>
      </c>
      <c r="L8" s="13">
        <v>968</v>
      </c>
      <c r="M8" s="13">
        <v>0.33574380165289258</v>
      </c>
      <c r="N8" s="13">
        <v>497</v>
      </c>
      <c r="O8" s="13">
        <v>719</v>
      </c>
      <c r="P8" s="13">
        <v>0.69123783031988872</v>
      </c>
      <c r="Q8" s="13">
        <v>1396</v>
      </c>
      <c r="R8" s="13">
        <v>1261</v>
      </c>
      <c r="S8" s="13">
        <v>135</v>
      </c>
      <c r="T8" s="13">
        <v>430</v>
      </c>
      <c r="U8" s="13">
        <v>573</v>
      </c>
      <c r="V8" s="13">
        <v>402</v>
      </c>
      <c r="W8" s="13">
        <v>1.425373134328358</v>
      </c>
      <c r="X8" s="13">
        <v>121</v>
      </c>
      <c r="Y8" s="13">
        <v>1</v>
      </c>
      <c r="Z8" s="13">
        <v>1</v>
      </c>
      <c r="AA8" s="30">
        <v>2888</v>
      </c>
      <c r="AB8" s="13">
        <v>84.9</v>
      </c>
      <c r="AC8" s="13">
        <v>2398</v>
      </c>
      <c r="AD8" s="13">
        <v>70.5</v>
      </c>
      <c r="AE8" s="13">
        <v>490</v>
      </c>
      <c r="AF8" s="14">
        <v>14.41176470588235</v>
      </c>
      <c r="AH8">
        <v>0</v>
      </c>
      <c r="AI8">
        <v>1</v>
      </c>
      <c r="AJ8">
        <f>(I8-MIN(I2:I69))/(MAX(I2:I69)-MIN(I2:I69))</f>
        <v>1</v>
      </c>
      <c r="AK8">
        <f>(J8-MIN(J2:J69))/(MAX(J2:J69)-MIN(J2:J69))</f>
        <v>0</v>
      </c>
      <c r="AL8">
        <f>(U8-MIN(U2:U69))/(MAX(U2:U69)-MIN(U2:U69))</f>
        <v>0.77243589743589747</v>
      </c>
      <c r="AM8">
        <f>(W8-MIN(W2:W69))/(MAX(W2:W69)-MIN(W2:W69))</f>
        <v>0.6240212709432118</v>
      </c>
      <c r="AN8">
        <f>(X8-MIN(X2:X69))/(MAX(X2:X69)-MIN(X2:X69))</f>
        <v>0.34090909090909088</v>
      </c>
      <c r="AO8">
        <f>(Y8-MIN(Y2:Y69))/(MAX(Y2:Y69)-MIN(Y2:Y69))</f>
        <v>5.8823529411764705E-2</v>
      </c>
      <c r="AP8">
        <f>(AA8-MIN(AA2:AA69))/(MAX(AA2:AA69)-MIN(AA2:AA69))</f>
        <v>0.94210526315789478</v>
      </c>
      <c r="AQ8">
        <f>(AE8-MIN(AE2:AE69))/(MAX(AE2:AE69)-MIN(AE2:AE69))</f>
        <v>0.60719041278295605</v>
      </c>
      <c r="AR8">
        <f>(AF8-MIN(AF2:AF69))/(MAX(AF2:AF69)-MIN(AF2:AF69))</f>
        <v>0.58800031330774638</v>
      </c>
      <c r="AS8">
        <v>1</v>
      </c>
    </row>
    <row r="9" spans="1:56" ht="14.25" customHeight="1" x14ac:dyDescent="0.3">
      <c r="A9" s="13" t="s">
        <v>186</v>
      </c>
      <c r="B9" s="13" t="s">
        <v>187</v>
      </c>
      <c r="C9" s="13" t="s">
        <v>40</v>
      </c>
      <c r="D9" s="13">
        <v>0</v>
      </c>
      <c r="E9" s="13">
        <v>1</v>
      </c>
      <c r="F9" s="13">
        <v>0</v>
      </c>
      <c r="G9" s="13">
        <v>1</v>
      </c>
      <c r="H9" s="13">
        <v>34</v>
      </c>
      <c r="I9" s="13">
        <v>28</v>
      </c>
      <c r="J9" s="13">
        <v>6</v>
      </c>
      <c r="K9" s="13">
        <v>226</v>
      </c>
      <c r="L9" s="13">
        <v>646</v>
      </c>
      <c r="M9" s="13">
        <v>0.34984520123839008</v>
      </c>
      <c r="N9" s="13">
        <v>524</v>
      </c>
      <c r="O9" s="13">
        <v>744</v>
      </c>
      <c r="P9" s="13">
        <v>0.70430107526881724</v>
      </c>
      <c r="Q9" s="13">
        <v>1232</v>
      </c>
      <c r="R9" s="13">
        <v>1055</v>
      </c>
      <c r="S9" s="13">
        <v>177</v>
      </c>
      <c r="T9" s="13">
        <v>436</v>
      </c>
      <c r="U9" s="13">
        <v>457</v>
      </c>
      <c r="V9" s="13">
        <v>358</v>
      </c>
      <c r="W9" s="13">
        <v>1.276536312849162</v>
      </c>
      <c r="X9" s="13">
        <v>67</v>
      </c>
      <c r="Y9" s="13">
        <v>3</v>
      </c>
      <c r="Z9" s="13">
        <v>5</v>
      </c>
      <c r="AA9" s="30">
        <v>2438</v>
      </c>
      <c r="AB9" s="13">
        <v>71.7</v>
      </c>
      <c r="AC9" s="13">
        <v>2115</v>
      </c>
      <c r="AD9" s="13">
        <v>62.2</v>
      </c>
      <c r="AE9" s="13">
        <v>323</v>
      </c>
      <c r="AF9" s="14">
        <v>9.5</v>
      </c>
      <c r="AH9">
        <v>0</v>
      </c>
      <c r="AI9">
        <v>1</v>
      </c>
      <c r="AJ9">
        <f>(I9-MIN(I2:I69))/(MAX(I2:I69)-MIN(I2:I69))</f>
        <v>0.7857142857142857</v>
      </c>
      <c r="AK9">
        <f>(J9-MIN(J2:J69))/(MAX(J2:J69)-MIN(J2:J69))</f>
        <v>0.25</v>
      </c>
      <c r="AL9">
        <f>(U9-MIN(U2:U69))/(MAX(U2:U69)-MIN(U2:U69))</f>
        <v>0.40064102564102566</v>
      </c>
      <c r="AM9">
        <f>(W9-MIN(W2:W69))/(MAX(W2:W69)-MIN(W2:W69))</f>
        <v>0.45543653504131654</v>
      </c>
      <c r="AN9">
        <f>(X9-MIN(X2:X69))/(MAX(X2:X69)-MIN(X2:X69))</f>
        <v>0.1875</v>
      </c>
      <c r="AO9">
        <f>(Y9-MIN(Y2:Y69))/(MAX(Y2:Y69)-MIN(Y2:Y69))</f>
        <v>0.17647058823529413</v>
      </c>
      <c r="AP9">
        <f>(AA9-MIN(AA2:AA69))/(MAX(AA2:AA69)-MIN(AA2:AA69))</f>
        <v>0.35</v>
      </c>
      <c r="AQ9">
        <f>(AE9-MIN(AE2:AE69))/(MAX(AE2:AE69)-MIN(AE2:AE69))</f>
        <v>0.38482023968042611</v>
      </c>
      <c r="AR9">
        <f>(AF9-MIN(AF2:AF69))/(MAX(AF2:AF69)-MIN(AF2:AF69))</f>
        <v>0.37217043941411454</v>
      </c>
      <c r="AS9">
        <v>0</v>
      </c>
    </row>
    <row r="10" spans="1:56" ht="14.25" customHeight="1" x14ac:dyDescent="0.3">
      <c r="A10" s="13" t="s">
        <v>188</v>
      </c>
      <c r="B10" s="13" t="s">
        <v>189</v>
      </c>
      <c r="C10" s="13" t="s">
        <v>40</v>
      </c>
      <c r="D10" s="13">
        <v>1</v>
      </c>
      <c r="E10" s="13">
        <v>1</v>
      </c>
      <c r="F10" s="13">
        <v>0</v>
      </c>
      <c r="G10" s="13">
        <v>0</v>
      </c>
      <c r="H10" s="13">
        <v>34</v>
      </c>
      <c r="I10" s="13">
        <v>24</v>
      </c>
      <c r="J10" s="13">
        <v>10</v>
      </c>
      <c r="K10" s="13">
        <v>305</v>
      </c>
      <c r="L10" s="13">
        <v>786</v>
      </c>
      <c r="M10" s="13">
        <v>0.38804071246819338</v>
      </c>
      <c r="N10" s="13">
        <v>413</v>
      </c>
      <c r="O10" s="13">
        <v>557</v>
      </c>
      <c r="P10" s="13">
        <v>0.74147217235188512</v>
      </c>
      <c r="Q10" s="13">
        <v>1209</v>
      </c>
      <c r="R10" s="13">
        <v>1074</v>
      </c>
      <c r="S10" s="13">
        <v>135</v>
      </c>
      <c r="T10" s="13">
        <v>323</v>
      </c>
      <c r="U10" s="13">
        <v>531</v>
      </c>
      <c r="V10" s="13">
        <v>443</v>
      </c>
      <c r="W10" s="13">
        <v>1.1986455981941311</v>
      </c>
      <c r="X10" s="13">
        <v>273</v>
      </c>
      <c r="Y10" s="13">
        <v>0</v>
      </c>
      <c r="Z10" s="13">
        <v>2</v>
      </c>
      <c r="AA10" s="30">
        <v>2578</v>
      </c>
      <c r="AB10" s="13">
        <v>75.8</v>
      </c>
      <c r="AC10" s="13">
        <v>2381</v>
      </c>
      <c r="AD10" s="13">
        <v>70</v>
      </c>
      <c r="AE10" s="13">
        <v>197</v>
      </c>
      <c r="AF10" s="14">
        <v>5.7941176470588234</v>
      </c>
      <c r="AH10">
        <v>1</v>
      </c>
      <c r="AI10">
        <v>0</v>
      </c>
      <c r="AJ10">
        <f>(I10-MIN(I2:I69))/(MAX(I2:I69)-MIN(I2:I69))</f>
        <v>0.5</v>
      </c>
      <c r="AK10">
        <f>(J10-MIN(J2:J69))/(MAX(J2:J69)-MIN(J2:J69))</f>
        <v>0.58333333333333337</v>
      </c>
      <c r="AL10">
        <f>(U10-MIN(U2:U69))/(MAX(U2:U69)-MIN(U2:U69))</f>
        <v>0.63782051282051277</v>
      </c>
      <c r="AM10">
        <f>(W10-MIN(W2:W69))/(MAX(W2:W69)-MIN(W2:W69))</f>
        <v>0.36721115217687722</v>
      </c>
      <c r="AN10">
        <f>(X10-MIN(X2:X69))/(MAX(X2:X69)-MIN(X2:X69))</f>
        <v>0.77272727272727271</v>
      </c>
      <c r="AO10">
        <f>(Y10-MIN(Y2:Y69))/(MAX(Y2:Y69)-MIN(Y2:Y69))</f>
        <v>0</v>
      </c>
      <c r="AP10">
        <f>(AA10-MIN(AA2:AA69))/(MAX(AA2:AA69)-MIN(AA2:AA69))</f>
        <v>0.53421052631578947</v>
      </c>
      <c r="AQ10">
        <f>(AE10-MIN(AE2:AE69))/(MAX(AE2:AE69)-MIN(AE2:AE69))</f>
        <v>0.21704394141145139</v>
      </c>
      <c r="AR10">
        <f>(AF10-MIN(AF2:AF69))/(MAX(AF2:AF69)-MIN(AF2:AF69))</f>
        <v>0.20932873815305084</v>
      </c>
      <c r="AS10">
        <v>0</v>
      </c>
    </row>
    <row r="11" spans="1:56" ht="14.25" customHeight="1" x14ac:dyDescent="0.3">
      <c r="A11" s="13" t="s">
        <v>64</v>
      </c>
      <c r="B11" s="13" t="s">
        <v>65</v>
      </c>
      <c r="C11" s="13" t="s">
        <v>34</v>
      </c>
      <c r="D11" s="13">
        <v>0</v>
      </c>
      <c r="E11" s="13">
        <v>1</v>
      </c>
      <c r="F11" s="13">
        <v>3</v>
      </c>
      <c r="G11" s="13">
        <v>1</v>
      </c>
      <c r="H11" s="13">
        <v>34</v>
      </c>
      <c r="I11" s="13">
        <v>29</v>
      </c>
      <c r="J11" s="13">
        <v>5</v>
      </c>
      <c r="K11" s="13">
        <v>247</v>
      </c>
      <c r="L11" s="13">
        <v>818</v>
      </c>
      <c r="M11" s="13">
        <v>0.30195599022004888</v>
      </c>
      <c r="N11" s="13">
        <v>518</v>
      </c>
      <c r="O11" s="13">
        <v>751</v>
      </c>
      <c r="P11" s="13">
        <v>0.68974700399467381</v>
      </c>
      <c r="Q11" s="13">
        <v>1420</v>
      </c>
      <c r="R11" s="13">
        <v>1212</v>
      </c>
      <c r="S11" s="13">
        <v>208</v>
      </c>
      <c r="T11" s="13">
        <v>455</v>
      </c>
      <c r="U11" s="13">
        <v>541</v>
      </c>
      <c r="V11" s="13">
        <v>446</v>
      </c>
      <c r="W11" s="13">
        <v>1.213004484304933</v>
      </c>
      <c r="X11" s="13">
        <v>4</v>
      </c>
      <c r="Y11" s="13">
        <v>14</v>
      </c>
      <c r="Z11" s="13">
        <v>5</v>
      </c>
      <c r="AA11" s="30">
        <v>2839</v>
      </c>
      <c r="AB11" s="13">
        <v>83.5</v>
      </c>
      <c r="AC11" s="13">
        <v>2297</v>
      </c>
      <c r="AD11" s="13">
        <v>67.599999999999994</v>
      </c>
      <c r="AE11" s="13">
        <v>542</v>
      </c>
      <c r="AF11" s="14">
        <v>15.941176470588241</v>
      </c>
      <c r="AH11">
        <v>0</v>
      </c>
      <c r="AI11">
        <v>1</v>
      </c>
      <c r="AJ11">
        <f>(I11-MIN(I2:I69))/(MAX(I2:I69)-MIN(I2:I69))</f>
        <v>0.8571428571428571</v>
      </c>
      <c r="AK11">
        <f>(J11-MIN(J2:J69))/(MAX(J2:J69)-MIN(J2:J69))</f>
        <v>0.16666666666666666</v>
      </c>
      <c r="AL11">
        <f>(U11-MIN(U2:U69))/(MAX(U2:U69)-MIN(U2:U69))</f>
        <v>0.66987179487179482</v>
      </c>
      <c r="AM11">
        <f>(W11-MIN(W2:W69))/(MAX(W2:W69)-MIN(W2:W69))</f>
        <v>0.38347519892805898</v>
      </c>
      <c r="AN11">
        <f>(X11-MIN(X2:X69))/(MAX(X2:X69)-MIN(X2:X69))</f>
        <v>8.5227272727272721E-3</v>
      </c>
      <c r="AO11">
        <f>(Y11-MIN(Y2:Y69))/(MAX(Y2:Y69)-MIN(Y2:Y69))</f>
        <v>0.82352941176470584</v>
      </c>
      <c r="AP11">
        <f>(AA11-MIN(AA2:AA69))/(MAX(AA2:AA69)-MIN(AA2:AA69))</f>
        <v>0.87763157894736843</v>
      </c>
      <c r="AQ11">
        <f>(AE11-MIN(AE2:AE69))/(MAX(AE2:AE69)-MIN(AE2:AE69))</f>
        <v>0.67643142476697737</v>
      </c>
      <c r="AR11">
        <f>(AF11-MIN(AF2:AF69))/(MAX(AF2:AF69)-MIN(AF2:AF69))</f>
        <v>0.65520482493929688</v>
      </c>
      <c r="AS11">
        <v>3</v>
      </c>
    </row>
    <row r="12" spans="1:56" ht="14.25" customHeight="1" x14ac:dyDescent="0.3">
      <c r="A12" s="13" t="s">
        <v>190</v>
      </c>
      <c r="B12" s="13" t="s">
        <v>49</v>
      </c>
      <c r="C12" s="13" t="s">
        <v>37</v>
      </c>
      <c r="D12" s="13">
        <v>1</v>
      </c>
      <c r="E12" s="13">
        <v>1</v>
      </c>
      <c r="F12" s="13">
        <v>0</v>
      </c>
      <c r="G12" s="13">
        <v>0</v>
      </c>
      <c r="H12" s="13">
        <v>33</v>
      </c>
      <c r="I12" s="13">
        <v>20</v>
      </c>
      <c r="J12" s="13">
        <v>13</v>
      </c>
      <c r="K12" s="13">
        <v>254</v>
      </c>
      <c r="L12" s="13">
        <v>630</v>
      </c>
      <c r="M12" s="13">
        <v>0.40317460317460319</v>
      </c>
      <c r="N12" s="13">
        <v>483</v>
      </c>
      <c r="O12" s="13">
        <v>660</v>
      </c>
      <c r="P12" s="13">
        <v>0.73181818181818181</v>
      </c>
      <c r="Q12" s="13">
        <v>1085</v>
      </c>
      <c r="R12" s="13">
        <v>1112</v>
      </c>
      <c r="S12" s="13">
        <v>-27</v>
      </c>
      <c r="T12" s="13">
        <v>308</v>
      </c>
      <c r="U12" s="13">
        <v>466</v>
      </c>
      <c r="V12" s="13">
        <v>445</v>
      </c>
      <c r="W12" s="13">
        <v>1.047191011235955</v>
      </c>
      <c r="X12" s="13">
        <v>344</v>
      </c>
      <c r="Y12" s="13">
        <v>0</v>
      </c>
      <c r="Z12" s="13">
        <v>0</v>
      </c>
      <c r="AA12" s="30">
        <v>2489</v>
      </c>
      <c r="AB12" s="13">
        <v>75.400000000000006</v>
      </c>
      <c r="AC12" s="13">
        <v>2352</v>
      </c>
      <c r="AD12" s="13">
        <v>71.3</v>
      </c>
      <c r="AE12" s="13">
        <v>137</v>
      </c>
      <c r="AF12" s="14">
        <v>4.1515151515151514</v>
      </c>
      <c r="AH12">
        <v>1</v>
      </c>
      <c r="AI12">
        <v>0</v>
      </c>
      <c r="AJ12">
        <f>(I12-MIN(I2:I69))/(MAX(I2:I69)-MIN(I2:I69))</f>
        <v>0.21428571428571427</v>
      </c>
      <c r="AK12">
        <f>(J12-MIN(J2:J69))/(MAX(J2:J69)-MIN(J2:J69))</f>
        <v>0.83333333333333337</v>
      </c>
      <c r="AL12">
        <f>(U12-MIN(U2:U69))/(MAX(U2:U69)-MIN(U2:U69))</f>
        <v>0.42948717948717946</v>
      </c>
      <c r="AM12">
        <f>(W12-MIN(W2:W69))/(MAX(W2:W69)-MIN(W2:W69))</f>
        <v>0.19566132136405207</v>
      </c>
      <c r="AN12">
        <f>(X12-MIN(X2:X69))/(MAX(X2:X69)-MIN(X2:X69))</f>
        <v>0.97443181818181823</v>
      </c>
      <c r="AO12">
        <f>(Y12-MIN(Y2:Y69))/(MAX(Y2:Y69)-MIN(Y2:Y69))</f>
        <v>0</v>
      </c>
      <c r="AP12">
        <f>(AA12-MIN(AA2:AA69))/(MAX(AA2:AA69)-MIN(AA2:AA69))</f>
        <v>0.41710526315789476</v>
      </c>
      <c r="AQ12">
        <f>(AE12-MIN(AE2:AE69))/(MAX(AE2:AE69)-MIN(AE2:AE69))</f>
        <v>0.13715046604527298</v>
      </c>
      <c r="AR12">
        <f>(AF12-MIN(AF2:AF69))/(MAX(AF2:AF69)-MIN(AF2:AF69))</f>
        <v>0.13715046604527295</v>
      </c>
      <c r="AS12">
        <v>0</v>
      </c>
    </row>
    <row r="13" spans="1:56" ht="14.25" customHeight="1" x14ac:dyDescent="0.3">
      <c r="A13" s="13" t="s">
        <v>191</v>
      </c>
      <c r="B13" s="13" t="s">
        <v>36</v>
      </c>
      <c r="C13" s="13" t="s">
        <v>37</v>
      </c>
      <c r="D13" s="13">
        <v>1</v>
      </c>
      <c r="E13" s="13">
        <v>0</v>
      </c>
      <c r="F13" s="13">
        <v>1</v>
      </c>
      <c r="G13" s="13">
        <v>1</v>
      </c>
      <c r="H13" s="13">
        <v>34</v>
      </c>
      <c r="I13" s="13">
        <v>19</v>
      </c>
      <c r="J13" s="13">
        <v>15</v>
      </c>
      <c r="K13" s="13">
        <v>277</v>
      </c>
      <c r="L13" s="13">
        <v>828</v>
      </c>
      <c r="M13" s="13">
        <v>0.33454106280193241</v>
      </c>
      <c r="N13" s="13">
        <v>416</v>
      </c>
      <c r="O13" s="13">
        <v>579</v>
      </c>
      <c r="P13" s="13">
        <v>0.71848013816925738</v>
      </c>
      <c r="Q13" s="13">
        <v>1138</v>
      </c>
      <c r="R13" s="13">
        <v>1159</v>
      </c>
      <c r="S13" s="13">
        <v>-21</v>
      </c>
      <c r="T13" s="13">
        <v>361</v>
      </c>
      <c r="U13" s="13">
        <v>416</v>
      </c>
      <c r="V13" s="13">
        <v>400</v>
      </c>
      <c r="W13" s="13">
        <v>1.04</v>
      </c>
      <c r="X13" s="13">
        <v>24</v>
      </c>
      <c r="Y13" s="13">
        <v>3</v>
      </c>
      <c r="Z13" s="13">
        <v>12</v>
      </c>
      <c r="AA13" s="30">
        <v>2321</v>
      </c>
      <c r="AB13" s="13">
        <v>68.3</v>
      </c>
      <c r="AC13" s="13">
        <v>2164</v>
      </c>
      <c r="AD13" s="13">
        <v>63.6</v>
      </c>
      <c r="AE13" s="13">
        <v>157</v>
      </c>
      <c r="AF13" s="14">
        <v>4.617647058823529</v>
      </c>
      <c r="AH13">
        <v>1</v>
      </c>
      <c r="AI13">
        <v>1</v>
      </c>
      <c r="AJ13">
        <f>(I13-MIN(I2:I69))/(MAX(I2:I69)-MIN(I2:I69))</f>
        <v>0.14285714285714285</v>
      </c>
      <c r="AK13">
        <f>(J13-MIN(J2:J69))/(MAX(J2:J69)-MIN(J2:J69))</f>
        <v>1</v>
      </c>
      <c r="AL13">
        <f>(U13-MIN(U2:U69))/(MAX(U2:U69)-MIN(U2:U69))</f>
        <v>0.26923076923076922</v>
      </c>
      <c r="AM13">
        <f>(W13-MIN(W2:W69))/(MAX(W2:W69)-MIN(W2:W69))</f>
        <v>0.18751619492267288</v>
      </c>
      <c r="AN13">
        <f>(X13-MIN(X2:X69))/(MAX(X2:X69)-MIN(X2:X69))</f>
        <v>6.5340909090909088E-2</v>
      </c>
      <c r="AO13">
        <f>(Y13-MIN(Y2:Y69))/(MAX(Y2:Y69)-MIN(Y2:Y69))</f>
        <v>0.17647058823529413</v>
      </c>
      <c r="AP13">
        <f>(AA13-MIN(AA2:AA69))/(MAX(AA2:AA69)-MIN(AA2:AA69))</f>
        <v>0.19605263157894737</v>
      </c>
      <c r="AQ13">
        <f>(AE13-MIN(AE2:AE69))/(MAX(AE2:AE69)-MIN(AE2:AE69))</f>
        <v>0.16378162450066577</v>
      </c>
      <c r="AR13">
        <f>(AF13-MIN(AF2:AF69))/(MAX(AF2:AF69)-MIN(AF2:AF69))</f>
        <v>0.15763295997493537</v>
      </c>
      <c r="AS13">
        <v>1</v>
      </c>
    </row>
    <row r="14" spans="1:56" ht="14.25" customHeight="1" x14ac:dyDescent="0.3">
      <c r="A14" s="13" t="s">
        <v>192</v>
      </c>
      <c r="B14" s="13" t="s">
        <v>65</v>
      </c>
      <c r="C14" s="13" t="s">
        <v>37</v>
      </c>
      <c r="D14" s="13">
        <v>0</v>
      </c>
      <c r="E14" s="13">
        <v>0</v>
      </c>
      <c r="F14" s="13">
        <v>2</v>
      </c>
      <c r="G14" s="13">
        <v>1</v>
      </c>
      <c r="H14" s="13">
        <v>34</v>
      </c>
      <c r="I14" s="13">
        <v>27</v>
      </c>
      <c r="J14" s="13">
        <v>7</v>
      </c>
      <c r="K14" s="13">
        <v>255</v>
      </c>
      <c r="L14" s="13">
        <v>760</v>
      </c>
      <c r="M14" s="13">
        <v>0.33552631578947367</v>
      </c>
      <c r="N14" s="13">
        <v>534</v>
      </c>
      <c r="O14" s="13">
        <v>721</v>
      </c>
      <c r="P14" s="13">
        <v>0.74063800277392511</v>
      </c>
      <c r="Q14" s="13">
        <v>1271</v>
      </c>
      <c r="R14" s="13">
        <v>1112</v>
      </c>
      <c r="S14" s="13">
        <v>159</v>
      </c>
      <c r="T14" s="13">
        <v>389</v>
      </c>
      <c r="U14" s="13">
        <v>438</v>
      </c>
      <c r="V14" s="13">
        <v>459</v>
      </c>
      <c r="W14" s="13">
        <v>0.95424836601307195</v>
      </c>
      <c r="X14" s="13">
        <v>22</v>
      </c>
      <c r="Y14" s="13">
        <v>11</v>
      </c>
      <c r="Z14" s="13">
        <v>5</v>
      </c>
      <c r="AA14" s="30">
        <v>2547</v>
      </c>
      <c r="AB14" s="13">
        <v>74.900000000000006</v>
      </c>
      <c r="AC14" s="13">
        <v>2282</v>
      </c>
      <c r="AD14" s="13">
        <v>67.099999999999994</v>
      </c>
      <c r="AE14" s="13">
        <v>265</v>
      </c>
      <c r="AF14" s="14">
        <v>7.7941176470588234</v>
      </c>
      <c r="AH14">
        <v>0</v>
      </c>
      <c r="AI14">
        <v>1</v>
      </c>
      <c r="AJ14">
        <f>(I14-MIN(I2:I69))/(MAX(I2:I69)-MIN(I2:I69))</f>
        <v>0.7142857142857143</v>
      </c>
      <c r="AK14">
        <f>(J14-MIN(J2:J69))/(MAX(J2:J69)-MIN(J2:J69))</f>
        <v>0.33333333333333331</v>
      </c>
      <c r="AL14">
        <f>(U14-MIN(U2:U69))/(MAX(U2:U69)-MIN(U2:U69))</f>
        <v>0.33974358974358976</v>
      </c>
      <c r="AM14">
        <f>(W14-MIN(W2:W69))/(MAX(W2:W69)-MIN(W2:W69))</f>
        <v>9.038689301223847E-2</v>
      </c>
      <c r="AN14">
        <f>(X14-MIN(X2:X69))/(MAX(X2:X69)-MIN(X2:X69))</f>
        <v>5.9659090909090912E-2</v>
      </c>
      <c r="AO14">
        <f>(Y14-MIN(Y2:Y69))/(MAX(Y2:Y69)-MIN(Y2:Y69))</f>
        <v>0.6470588235294118</v>
      </c>
      <c r="AP14">
        <f>(AA14-MIN(AA2:AA69))/(MAX(AA2:AA69)-MIN(AA2:AA69))</f>
        <v>0.49342105263157893</v>
      </c>
      <c r="AQ14">
        <f>(AE14-MIN(AE2:AE69))/(MAX(AE2:AE69)-MIN(AE2:AE69))</f>
        <v>0.30758988015978694</v>
      </c>
      <c r="AR14">
        <f>(AF14-MIN(AF2:AF69))/(MAX(AF2:AF69)-MIN(AF2:AF69))</f>
        <v>0.29721156105584712</v>
      </c>
      <c r="AS14">
        <v>2</v>
      </c>
    </row>
    <row r="15" spans="1:56" ht="14.25" customHeight="1" x14ac:dyDescent="0.3">
      <c r="A15" s="13" t="s">
        <v>193</v>
      </c>
      <c r="B15" s="13" t="s">
        <v>194</v>
      </c>
      <c r="C15" s="13" t="s">
        <v>40</v>
      </c>
      <c r="D15" s="13">
        <v>1</v>
      </c>
      <c r="E15" s="13">
        <v>1</v>
      </c>
      <c r="F15" s="13">
        <v>0</v>
      </c>
      <c r="G15" s="13">
        <v>0</v>
      </c>
      <c r="H15" s="13">
        <v>34</v>
      </c>
      <c r="I15" s="13">
        <v>23</v>
      </c>
      <c r="J15" s="13">
        <v>11</v>
      </c>
      <c r="K15" s="13">
        <v>272</v>
      </c>
      <c r="L15" s="13">
        <v>696</v>
      </c>
      <c r="M15" s="13">
        <v>0.39080459770114939</v>
      </c>
      <c r="N15" s="13">
        <v>524</v>
      </c>
      <c r="O15" s="13">
        <v>737</v>
      </c>
      <c r="P15" s="13">
        <v>0.71099050203527814</v>
      </c>
      <c r="Q15" s="13">
        <v>1169</v>
      </c>
      <c r="R15" s="13">
        <v>1194</v>
      </c>
      <c r="S15" s="13">
        <v>-25</v>
      </c>
      <c r="T15" s="13">
        <v>269</v>
      </c>
      <c r="U15" s="13">
        <v>492</v>
      </c>
      <c r="V15" s="13">
        <v>391</v>
      </c>
      <c r="W15" s="13">
        <v>1.2583120204603579</v>
      </c>
      <c r="X15" s="13">
        <v>247</v>
      </c>
      <c r="Y15" s="13">
        <v>0</v>
      </c>
      <c r="Z15" s="13">
        <v>2</v>
      </c>
      <c r="AA15" s="30">
        <v>2662</v>
      </c>
      <c r="AB15" s="13">
        <v>78.3</v>
      </c>
      <c r="AC15" s="13">
        <v>2397</v>
      </c>
      <c r="AD15" s="13">
        <v>70.5</v>
      </c>
      <c r="AE15" s="13">
        <v>265</v>
      </c>
      <c r="AF15" s="14">
        <v>7.7941176470588234</v>
      </c>
      <c r="AH15">
        <v>1</v>
      </c>
      <c r="AI15">
        <v>0</v>
      </c>
      <c r="AJ15">
        <f>(I15-MIN(I2:I69))/(MAX(I2:I69)-MIN(I2:I69))</f>
        <v>0.42857142857142855</v>
      </c>
      <c r="AK15">
        <f>(J15-MIN(J2:J69))/(MAX(J2:J69)-MIN(J2:J69))</f>
        <v>0.66666666666666663</v>
      </c>
      <c r="AL15">
        <f>(U15-MIN(U2:U69))/(MAX(U2:U69)-MIN(U2:U69))</f>
        <v>0.51282051282051277</v>
      </c>
      <c r="AM15">
        <f>(W15-MIN(W2:W69))/(MAX(W2:W69)-MIN(W2:W69))</f>
        <v>0.43479421354565834</v>
      </c>
      <c r="AN15">
        <f>(X15-MIN(X2:X69))/(MAX(X2:X69)-MIN(X2:X69))</f>
        <v>0.69886363636363635</v>
      </c>
      <c r="AO15">
        <f>(Y15-MIN(Y2:Y69))/(MAX(Y2:Y69)-MIN(Y2:Y69))</f>
        <v>0</v>
      </c>
      <c r="AP15">
        <f>(AA15-MIN(AA2:AA69))/(MAX(AA2:AA69)-MIN(AA2:AA69))</f>
        <v>0.64473684210526316</v>
      </c>
      <c r="AQ15">
        <f>(AE15-MIN(AE2:AE69))/(MAX(AE2:AE69)-MIN(AE2:AE69))</f>
        <v>0.30758988015978694</v>
      </c>
      <c r="AR15">
        <f>(AF15-MIN(AF2:AF69))/(MAX(AF2:AF69)-MIN(AF2:AF69))</f>
        <v>0.29721156105584712</v>
      </c>
      <c r="AS15">
        <v>0</v>
      </c>
    </row>
    <row r="16" spans="1:56" ht="14.25" customHeight="1" x14ac:dyDescent="0.3">
      <c r="A16" s="13" t="s">
        <v>195</v>
      </c>
      <c r="B16" s="13" t="s">
        <v>196</v>
      </c>
      <c r="C16" s="13" t="s">
        <v>43</v>
      </c>
      <c r="D16" s="13">
        <v>1</v>
      </c>
      <c r="E16" s="13">
        <v>1</v>
      </c>
      <c r="F16" s="13">
        <v>0</v>
      </c>
      <c r="G16" s="13">
        <v>1</v>
      </c>
      <c r="H16" s="13">
        <v>33</v>
      </c>
      <c r="I16" s="13">
        <v>24</v>
      </c>
      <c r="J16" s="13">
        <v>9</v>
      </c>
      <c r="K16" s="13">
        <v>324</v>
      </c>
      <c r="L16" s="13">
        <v>836</v>
      </c>
      <c r="M16" s="13">
        <v>0.38755980861244022</v>
      </c>
      <c r="N16" s="13">
        <v>449</v>
      </c>
      <c r="O16" s="13">
        <v>677</v>
      </c>
      <c r="P16" s="13">
        <v>0.66322008862629245</v>
      </c>
      <c r="Q16" s="13">
        <v>1083</v>
      </c>
      <c r="R16" s="13">
        <v>1285</v>
      </c>
      <c r="S16" s="13">
        <v>-202</v>
      </c>
      <c r="T16" s="13">
        <v>268</v>
      </c>
      <c r="U16" s="13">
        <v>410</v>
      </c>
      <c r="V16" s="13">
        <v>384</v>
      </c>
      <c r="W16" s="13">
        <v>1.067708333333333</v>
      </c>
      <c r="X16" s="13">
        <v>141</v>
      </c>
      <c r="Y16" s="13">
        <v>0</v>
      </c>
      <c r="Z16" s="13">
        <v>2</v>
      </c>
      <c r="AA16" s="30">
        <v>2543</v>
      </c>
      <c r="AB16" s="13">
        <v>77.099999999999994</v>
      </c>
      <c r="AC16" s="13">
        <v>2407</v>
      </c>
      <c r="AD16" s="13">
        <v>72.900000000000006</v>
      </c>
      <c r="AE16" s="13">
        <v>136</v>
      </c>
      <c r="AF16" s="14">
        <v>4.1212121212121211</v>
      </c>
      <c r="AH16">
        <v>1</v>
      </c>
      <c r="AI16">
        <v>1</v>
      </c>
      <c r="AJ16">
        <f>(I16-MIN(I2:I69))/(MAX(I2:I69)-MIN(I2:I69))</f>
        <v>0.5</v>
      </c>
      <c r="AK16">
        <f>(J16-MIN(J2:J69))/(MAX(J2:J69)-MIN(J2:J69))</f>
        <v>0.5</v>
      </c>
      <c r="AL16">
        <f>(U16-MIN(U2:U69))/(MAX(U2:U69)-MIN(U2:U69))</f>
        <v>0.25</v>
      </c>
      <c r="AM16">
        <f>(W16-MIN(W2:W69))/(MAX(W2:W69)-MIN(W2:W69))</f>
        <v>0.21890091552378133</v>
      </c>
      <c r="AN16">
        <f>(X16-MIN(X2:X69))/(MAX(X2:X69)-MIN(X2:X69))</f>
        <v>0.39772727272727271</v>
      </c>
      <c r="AO16">
        <f>(Y16-MIN(Y2:Y69))/(MAX(Y2:Y69)-MIN(Y2:Y69))</f>
        <v>0</v>
      </c>
      <c r="AP16">
        <f>(AA16-MIN(AA2:AA69))/(MAX(AA2:AA69)-MIN(AA2:AA69))</f>
        <v>0.48815789473684212</v>
      </c>
      <c r="AQ16">
        <f>(AE16-MIN(AE2:AE69))/(MAX(AE2:AE69)-MIN(AE2:AE69))</f>
        <v>0.13581890812250333</v>
      </c>
      <c r="AR16">
        <f>(AF16-MIN(AF2:AF69))/(MAX(AF2:AF69)-MIN(AF2:AF69))</f>
        <v>0.13581890812250333</v>
      </c>
      <c r="AS16">
        <v>0</v>
      </c>
    </row>
    <row r="17" spans="1:45" ht="14.25" customHeight="1" x14ac:dyDescent="0.3">
      <c r="A17" s="13" t="s">
        <v>197</v>
      </c>
      <c r="B17" s="13" t="s">
        <v>69</v>
      </c>
      <c r="C17" s="13" t="s">
        <v>37</v>
      </c>
      <c r="D17" s="13">
        <v>0</v>
      </c>
      <c r="E17" s="13">
        <v>0</v>
      </c>
      <c r="F17" s="13">
        <v>3</v>
      </c>
      <c r="G17" s="13">
        <v>1</v>
      </c>
      <c r="H17" s="13">
        <v>33</v>
      </c>
      <c r="I17" s="13">
        <v>30</v>
      </c>
      <c r="J17" s="13">
        <v>3</v>
      </c>
      <c r="K17" s="13">
        <v>257</v>
      </c>
      <c r="L17" s="13">
        <v>704</v>
      </c>
      <c r="M17" s="13">
        <v>0.36505681818181818</v>
      </c>
      <c r="N17" s="13">
        <v>551</v>
      </c>
      <c r="O17" s="13">
        <v>718</v>
      </c>
      <c r="P17" s="13">
        <v>0.7674094707520891</v>
      </c>
      <c r="Q17" s="13">
        <v>1275</v>
      </c>
      <c r="R17" s="13">
        <v>1070</v>
      </c>
      <c r="S17" s="13">
        <v>205</v>
      </c>
      <c r="T17" s="13">
        <v>315</v>
      </c>
      <c r="U17" s="13">
        <v>601</v>
      </c>
      <c r="V17" s="13">
        <v>342</v>
      </c>
      <c r="W17" s="13">
        <v>1.757309941520468</v>
      </c>
      <c r="X17" s="13">
        <v>81</v>
      </c>
      <c r="Y17" s="13">
        <v>4</v>
      </c>
      <c r="Z17" s="13">
        <v>3</v>
      </c>
      <c r="AA17" s="30">
        <v>2932</v>
      </c>
      <c r="AB17" s="13">
        <v>88.8</v>
      </c>
      <c r="AC17" s="13">
        <v>2147</v>
      </c>
      <c r="AD17" s="13">
        <v>65.099999999999994</v>
      </c>
      <c r="AE17" s="13">
        <v>785</v>
      </c>
      <c r="AF17" s="14">
        <v>23.787878787878789</v>
      </c>
      <c r="AH17">
        <v>0</v>
      </c>
      <c r="AI17">
        <v>1</v>
      </c>
      <c r="AJ17">
        <f>(I17-MIN(I2:I69))/(MAX(I2:I69)-MIN(I2:I69))</f>
        <v>0.9285714285714286</v>
      </c>
      <c r="AK17">
        <f>(J17-MIN(J2:J69))/(MAX(J2:J69)-MIN(J2:J69))</f>
        <v>0</v>
      </c>
      <c r="AL17">
        <f>(U17-MIN(U2:U69))/(MAX(U2:U69)-MIN(U2:U69))</f>
        <v>0.86217948717948723</v>
      </c>
      <c r="AM17">
        <f>(W17-MIN(W2:W69))/(MAX(W2:W69)-MIN(W2:W69))</f>
        <v>1</v>
      </c>
      <c r="AN17">
        <f>(X17-MIN(X2:X69))/(MAX(X2:X69)-MIN(X2:X69))</f>
        <v>0.22727272727272727</v>
      </c>
      <c r="AO17">
        <f>(Y17-MIN(Y2:Y69))/(MAX(Y2:Y69)-MIN(Y2:Y69))</f>
        <v>0.23529411764705882</v>
      </c>
      <c r="AP17">
        <f>(AA17-MIN(AA2:AA69))/(MAX(AA2:AA69)-MIN(AA2:AA69))</f>
        <v>1</v>
      </c>
      <c r="AQ17">
        <f>(AE17-MIN(AE2:AE69))/(MAX(AE2:AE69)-MIN(AE2:AE69))</f>
        <v>1</v>
      </c>
      <c r="AR17">
        <f>(AF17-MIN(AF2:AF69))/(MAX(AF2:AF69)-MIN(AF2:AF69))</f>
        <v>1</v>
      </c>
      <c r="AS17">
        <v>3</v>
      </c>
    </row>
    <row r="18" spans="1:45" ht="14.25" customHeight="1" x14ac:dyDescent="0.3">
      <c r="A18" s="13" t="s">
        <v>198</v>
      </c>
      <c r="B18" s="13" t="s">
        <v>187</v>
      </c>
      <c r="C18" s="13" t="s">
        <v>43</v>
      </c>
      <c r="D18" s="13">
        <v>0</v>
      </c>
      <c r="E18" s="13">
        <v>0</v>
      </c>
      <c r="F18" s="13">
        <v>2</v>
      </c>
      <c r="G18" s="13">
        <v>1</v>
      </c>
      <c r="H18" s="13">
        <v>34</v>
      </c>
      <c r="I18" s="13">
        <v>31</v>
      </c>
      <c r="J18" s="13">
        <v>3</v>
      </c>
      <c r="K18" s="13">
        <v>313</v>
      </c>
      <c r="L18" s="13">
        <v>871</v>
      </c>
      <c r="M18" s="13">
        <v>0.35935706084959818</v>
      </c>
      <c r="N18" s="13">
        <v>454</v>
      </c>
      <c r="O18" s="13">
        <v>647</v>
      </c>
      <c r="P18" s="13">
        <v>0.70170015455950541</v>
      </c>
      <c r="Q18" s="13">
        <v>1391</v>
      </c>
      <c r="R18" s="13">
        <v>1142</v>
      </c>
      <c r="S18" s="13">
        <v>249</v>
      </c>
      <c r="T18" s="13">
        <v>425</v>
      </c>
      <c r="U18" s="13">
        <v>503</v>
      </c>
      <c r="V18" s="13">
        <v>386</v>
      </c>
      <c r="W18" s="13">
        <v>1.303108808290155</v>
      </c>
      <c r="X18" s="13">
        <v>85</v>
      </c>
      <c r="Y18" s="13">
        <v>6</v>
      </c>
      <c r="Z18" s="13">
        <v>2</v>
      </c>
      <c r="AA18" s="30">
        <v>2571</v>
      </c>
      <c r="AB18" s="13">
        <v>75.599999999999994</v>
      </c>
      <c r="AC18" s="13">
        <v>2082</v>
      </c>
      <c r="AD18" s="13">
        <v>61.2</v>
      </c>
      <c r="AE18" s="13">
        <v>489</v>
      </c>
      <c r="AF18" s="14">
        <v>14.382352941176469</v>
      </c>
      <c r="AH18">
        <v>0</v>
      </c>
      <c r="AI18">
        <v>1</v>
      </c>
      <c r="AJ18">
        <f>(I18-MIN(I2:I69))/(MAX(I2:I69)-MIN(I2:I69))</f>
        <v>1</v>
      </c>
      <c r="AK18">
        <f>(J18-MIN(J2:J69))/(MAX(J2:J69)-MIN(J2:J69))</f>
        <v>0</v>
      </c>
      <c r="AL18">
        <f>(U18-MIN(U2:U69))/(MAX(U2:U69)-MIN(U2:U69))</f>
        <v>0.54807692307692313</v>
      </c>
      <c r="AM18">
        <f>(W18-MIN(W2:W69))/(MAX(W2:W69)-MIN(W2:W69))</f>
        <v>0.48553471290921918</v>
      </c>
      <c r="AN18">
        <f>(X18-MIN(X2:X69))/(MAX(X2:X69)-MIN(X2:X69))</f>
        <v>0.23863636363636365</v>
      </c>
      <c r="AO18">
        <f>(Y18-MIN(Y2:Y69))/(MAX(Y2:Y69)-MIN(Y2:Y69))</f>
        <v>0.35294117647058826</v>
      </c>
      <c r="AP18">
        <f>(AA18-MIN(AA2:AA69))/(MAX(AA2:AA69)-MIN(AA2:AA69))</f>
        <v>0.52500000000000002</v>
      </c>
      <c r="AQ18">
        <f>(AE18-MIN(AE2:AE69))/(MAX(AE2:AE69)-MIN(AE2:AE69))</f>
        <v>0.60585885486018642</v>
      </c>
      <c r="AR18">
        <f>(AF18-MIN(AF2:AF69))/(MAX(AF2:AF69)-MIN(AF2:AF69))</f>
        <v>0.58670791885329365</v>
      </c>
      <c r="AS18">
        <v>2</v>
      </c>
    </row>
    <row r="19" spans="1:45" ht="14.25" customHeight="1" x14ac:dyDescent="0.3">
      <c r="A19" s="13" t="s">
        <v>199</v>
      </c>
      <c r="B19" s="13" t="s">
        <v>108</v>
      </c>
      <c r="C19" s="13" t="s">
        <v>43</v>
      </c>
      <c r="D19" s="13">
        <v>1</v>
      </c>
      <c r="E19" s="13">
        <v>1</v>
      </c>
      <c r="F19" s="13">
        <v>0</v>
      </c>
      <c r="G19" s="13">
        <v>1</v>
      </c>
      <c r="H19" s="13">
        <v>32</v>
      </c>
      <c r="I19" s="13">
        <v>17</v>
      </c>
      <c r="J19" s="13">
        <v>15</v>
      </c>
      <c r="K19" s="13">
        <v>282</v>
      </c>
      <c r="L19" s="13">
        <v>804</v>
      </c>
      <c r="M19" s="13">
        <v>0.35074626865671638</v>
      </c>
      <c r="N19" s="13">
        <v>507</v>
      </c>
      <c r="O19" s="13">
        <v>684</v>
      </c>
      <c r="P19" s="13">
        <v>0.74122807017543857</v>
      </c>
      <c r="Q19" s="13">
        <v>1101</v>
      </c>
      <c r="R19" s="13">
        <v>1168</v>
      </c>
      <c r="S19" s="13">
        <v>-67</v>
      </c>
      <c r="T19" s="13">
        <v>282</v>
      </c>
      <c r="U19" s="13">
        <v>421</v>
      </c>
      <c r="V19" s="13">
        <v>397</v>
      </c>
      <c r="W19" s="13">
        <v>1.060453400503778</v>
      </c>
      <c r="X19" s="13">
        <v>314</v>
      </c>
      <c r="Y19" s="13">
        <v>0</v>
      </c>
      <c r="Z19" s="13">
        <v>1</v>
      </c>
      <c r="AA19" s="30">
        <v>2459</v>
      </c>
      <c r="AB19" s="13">
        <v>76.8</v>
      </c>
      <c r="AC19" s="13">
        <v>2420</v>
      </c>
      <c r="AD19" s="13">
        <v>75.599999999999994</v>
      </c>
      <c r="AE19" s="13">
        <v>39</v>
      </c>
      <c r="AF19" s="14">
        <v>1.21875</v>
      </c>
      <c r="AH19">
        <v>1</v>
      </c>
      <c r="AI19">
        <v>1</v>
      </c>
      <c r="AJ19">
        <f>(I19-MIN(I2:I69))/(MAX(I2:I69)-MIN(I2:I69))</f>
        <v>0</v>
      </c>
      <c r="AK19">
        <f>(J19-MIN(J2:J69))/(MAX(J2:J69)-MIN(J2:J69))</f>
        <v>1</v>
      </c>
      <c r="AL19">
        <f>(U19-MIN(U2:U69))/(MAX(U2:U69)-MIN(U2:U69))</f>
        <v>0.28525641025641024</v>
      </c>
      <c r="AM19">
        <f>(W19-MIN(W2:W69))/(MAX(W2:W69)-MIN(W2:W69))</f>
        <v>0.21068338626656402</v>
      </c>
      <c r="AN19">
        <f>(X19-MIN(X2:X69))/(MAX(X2:X69)-MIN(X2:X69))</f>
        <v>0.88920454545454541</v>
      </c>
      <c r="AO19">
        <f>(Y19-MIN(Y2:Y69))/(MAX(Y2:Y69)-MIN(Y2:Y69))</f>
        <v>0</v>
      </c>
      <c r="AP19">
        <f>(AA19-MIN(AA2:AA69))/(MAX(AA2:AA69)-MIN(AA2:AA69))</f>
        <v>0.37763157894736843</v>
      </c>
      <c r="AQ19">
        <f>(AE19-MIN(AE2:AE69))/(MAX(AE2:AE69)-MIN(AE2:AE69))</f>
        <v>6.6577896138482022E-3</v>
      </c>
      <c r="AR19">
        <f>(AF19-MIN(AF2:AF69))/(MAX(AF2:AF69)-MIN(AF2:AF69))</f>
        <v>8.2806258322237133E-3</v>
      </c>
      <c r="AS19">
        <v>0</v>
      </c>
    </row>
    <row r="20" spans="1:45" ht="14.25" customHeight="1" x14ac:dyDescent="0.3">
      <c r="A20" s="13" t="s">
        <v>200</v>
      </c>
      <c r="B20" s="13" t="s">
        <v>201</v>
      </c>
      <c r="C20" s="13" t="s">
        <v>40</v>
      </c>
      <c r="D20" s="13">
        <v>1</v>
      </c>
      <c r="E20" s="13">
        <v>0</v>
      </c>
      <c r="F20" s="13">
        <v>1</v>
      </c>
      <c r="G20" s="13">
        <v>0</v>
      </c>
      <c r="H20" s="13">
        <v>33</v>
      </c>
      <c r="I20" s="13">
        <v>22</v>
      </c>
      <c r="J20" s="13">
        <v>11</v>
      </c>
      <c r="K20" s="13">
        <v>267</v>
      </c>
      <c r="L20" s="13">
        <v>739</v>
      </c>
      <c r="M20" s="13">
        <v>0.36129905277401902</v>
      </c>
      <c r="N20" s="13">
        <v>593</v>
      </c>
      <c r="O20" s="13">
        <v>801</v>
      </c>
      <c r="P20" s="13">
        <v>0.74032459425717856</v>
      </c>
      <c r="Q20" s="13">
        <v>1179</v>
      </c>
      <c r="R20" s="13">
        <v>1144</v>
      </c>
      <c r="S20" s="13">
        <v>35</v>
      </c>
      <c r="T20" s="13">
        <v>341</v>
      </c>
      <c r="U20" s="13">
        <v>519</v>
      </c>
      <c r="V20" s="13">
        <v>401</v>
      </c>
      <c r="W20" s="13">
        <v>1.29426433915212</v>
      </c>
      <c r="X20" s="13">
        <v>26</v>
      </c>
      <c r="Y20" s="13">
        <v>8</v>
      </c>
      <c r="Z20" s="13">
        <v>9</v>
      </c>
      <c r="AA20" s="30">
        <v>2584</v>
      </c>
      <c r="AB20" s="13">
        <v>78.3</v>
      </c>
      <c r="AC20" s="13">
        <v>2430</v>
      </c>
      <c r="AD20" s="13">
        <v>73.599999999999994</v>
      </c>
      <c r="AE20" s="13">
        <v>154</v>
      </c>
      <c r="AF20" s="14">
        <v>4.666666666666667</v>
      </c>
      <c r="AH20">
        <v>1</v>
      </c>
      <c r="AI20">
        <v>0</v>
      </c>
      <c r="AJ20">
        <f>(I20-MIN(I2:I69))/(MAX(I2:I69)-MIN(I2:I69))</f>
        <v>0.35714285714285715</v>
      </c>
      <c r="AK20">
        <f>(J20-MIN(J2:J69))/(MAX(J2:J69)-MIN(J2:J69))</f>
        <v>0.66666666666666663</v>
      </c>
      <c r="AL20">
        <f>(U20-MIN(U2:U69))/(MAX(U2:U69)-MIN(U2:U69))</f>
        <v>0.59935897435897434</v>
      </c>
      <c r="AM20">
        <f>(W20-MIN(W2:W69))/(MAX(W2:W69)-MIN(W2:W69))</f>
        <v>0.47551674505012659</v>
      </c>
      <c r="AN20">
        <f>(X20-MIN(X2:X69))/(MAX(X2:X69)-MIN(X2:X69))</f>
        <v>7.1022727272727279E-2</v>
      </c>
      <c r="AO20">
        <f>(Y20-MIN(Y2:Y69))/(MAX(Y2:Y69)-MIN(Y2:Y69))</f>
        <v>0.47058823529411764</v>
      </c>
      <c r="AP20">
        <f>(AA20-MIN(AA2:AA69))/(MAX(AA2:AA69)-MIN(AA2:AA69))</f>
        <v>0.54210526315789476</v>
      </c>
      <c r="AQ20">
        <f>(AE20-MIN(AE2:AE69))/(MAX(AE2:AE69)-MIN(AE2:AE69))</f>
        <v>0.15978695073235685</v>
      </c>
      <c r="AR20">
        <f>(AF20-MIN(AF2:AF69))/(MAX(AF2:AF69)-MIN(AF2:AF69))</f>
        <v>0.15978695073235688</v>
      </c>
      <c r="AS20">
        <v>1</v>
      </c>
    </row>
    <row r="21" spans="1:45" ht="14.25" customHeight="1" x14ac:dyDescent="0.3">
      <c r="A21" s="13" t="s">
        <v>202</v>
      </c>
      <c r="B21" s="13" t="s">
        <v>182</v>
      </c>
      <c r="C21" s="13" t="s">
        <v>43</v>
      </c>
      <c r="D21" s="13">
        <v>0</v>
      </c>
      <c r="E21" s="13">
        <v>1</v>
      </c>
      <c r="F21" s="13">
        <v>0</v>
      </c>
      <c r="G21" s="13">
        <v>0</v>
      </c>
      <c r="H21" s="13">
        <v>34</v>
      </c>
      <c r="I21" s="13">
        <v>23</v>
      </c>
      <c r="J21" s="13">
        <v>11</v>
      </c>
      <c r="K21" s="13">
        <v>288</v>
      </c>
      <c r="L21" s="13">
        <v>789</v>
      </c>
      <c r="M21" s="13">
        <v>0.36501901140684412</v>
      </c>
      <c r="N21" s="13">
        <v>443</v>
      </c>
      <c r="O21" s="13">
        <v>605</v>
      </c>
      <c r="P21" s="13">
        <v>0.73223140495867767</v>
      </c>
      <c r="Q21" s="13">
        <v>1196</v>
      </c>
      <c r="R21" s="13">
        <v>1177</v>
      </c>
      <c r="S21" s="13">
        <v>19</v>
      </c>
      <c r="T21" s="13">
        <v>320</v>
      </c>
      <c r="U21" s="13">
        <v>518</v>
      </c>
      <c r="V21" s="13">
        <v>378</v>
      </c>
      <c r="W21" s="13">
        <v>1.37037037037037</v>
      </c>
      <c r="X21" s="13">
        <v>28</v>
      </c>
      <c r="Y21" s="13">
        <v>10</v>
      </c>
      <c r="Z21" s="13">
        <v>9</v>
      </c>
      <c r="AA21" s="30">
        <v>2633</v>
      </c>
      <c r="AB21" s="13">
        <v>77.400000000000006</v>
      </c>
      <c r="AC21" s="13">
        <v>2323</v>
      </c>
      <c r="AD21" s="13">
        <v>68.3</v>
      </c>
      <c r="AE21" s="13">
        <v>310</v>
      </c>
      <c r="AF21" s="14">
        <v>9.117647058823529</v>
      </c>
      <c r="AH21">
        <v>0</v>
      </c>
      <c r="AI21">
        <v>0</v>
      </c>
      <c r="AJ21">
        <f>(I21-MIN(I2:I69))/(MAX(I2:I69)-MIN(I2:I69))</f>
        <v>0.42857142857142855</v>
      </c>
      <c r="AK21">
        <f>(J21-MIN(J2:J69))/(MAX(J2:J69)-MIN(J2:J69))</f>
        <v>0.66666666666666663</v>
      </c>
      <c r="AL21">
        <f>(U21-MIN(U2:U69))/(MAX(U2:U69)-MIN(U2:U69))</f>
        <v>0.59615384615384615</v>
      </c>
      <c r="AM21">
        <f>(W21-MIN(W2:W69))/(MAX(W2:W69)-MIN(W2:W69))</f>
        <v>0.56172064974224245</v>
      </c>
      <c r="AN21">
        <f>(X21-MIN(X2:X69))/(MAX(X2:X69)-MIN(X2:X69))</f>
        <v>7.6704545454545456E-2</v>
      </c>
      <c r="AO21">
        <f>(Y21-MIN(Y2:Y69))/(MAX(Y2:Y69)-MIN(Y2:Y69))</f>
        <v>0.58823529411764708</v>
      </c>
      <c r="AP21">
        <f>(AA21-MIN(AA2:AA69))/(MAX(AA2:AA69)-MIN(AA2:AA69))</f>
        <v>0.60657894736842111</v>
      </c>
      <c r="AQ21">
        <f>(AE21-MIN(AE2:AE69))/(MAX(AE2:AE69)-MIN(AE2:AE69))</f>
        <v>0.36750998668442075</v>
      </c>
      <c r="AR21">
        <f>(AF21-MIN(AF2:AF69))/(MAX(AF2:AF69)-MIN(AF2:AF69))</f>
        <v>0.35536931150622703</v>
      </c>
      <c r="AS21">
        <v>0</v>
      </c>
    </row>
    <row r="22" spans="1:45" ht="14.25" customHeight="1" x14ac:dyDescent="0.3">
      <c r="A22" s="13" t="s">
        <v>203</v>
      </c>
      <c r="B22" s="13" t="s">
        <v>182</v>
      </c>
      <c r="C22" s="13" t="s">
        <v>43</v>
      </c>
      <c r="D22" s="13">
        <v>0</v>
      </c>
      <c r="E22" s="13">
        <v>0</v>
      </c>
      <c r="F22" s="13">
        <v>1</v>
      </c>
      <c r="G22" s="13">
        <v>1</v>
      </c>
      <c r="H22" s="13">
        <v>34</v>
      </c>
      <c r="I22" s="13">
        <v>25</v>
      </c>
      <c r="J22" s="13">
        <v>9</v>
      </c>
      <c r="K22" s="13">
        <v>246</v>
      </c>
      <c r="L22" s="13">
        <v>702</v>
      </c>
      <c r="M22" s="13">
        <v>0.3504273504273504</v>
      </c>
      <c r="N22" s="13">
        <v>461</v>
      </c>
      <c r="O22" s="13">
        <v>661</v>
      </c>
      <c r="P22" s="13">
        <v>0.69742813918305602</v>
      </c>
      <c r="Q22" s="13">
        <v>1294</v>
      </c>
      <c r="R22" s="13">
        <v>1208</v>
      </c>
      <c r="S22" s="13">
        <v>86</v>
      </c>
      <c r="T22" s="13">
        <v>353</v>
      </c>
      <c r="U22" s="13">
        <v>453</v>
      </c>
      <c r="V22" s="13">
        <v>455</v>
      </c>
      <c r="W22" s="13">
        <v>0.99560439560439562</v>
      </c>
      <c r="X22" s="13">
        <v>5</v>
      </c>
      <c r="Y22" s="13">
        <v>15</v>
      </c>
      <c r="Z22" s="13">
        <v>7</v>
      </c>
      <c r="AA22" s="30">
        <v>2563</v>
      </c>
      <c r="AB22" s="13">
        <v>75.400000000000006</v>
      </c>
      <c r="AC22" s="13">
        <v>2383</v>
      </c>
      <c r="AD22" s="13">
        <v>70.099999999999994</v>
      </c>
      <c r="AE22" s="13">
        <v>180</v>
      </c>
      <c r="AF22" s="14">
        <v>5.2941176470588234</v>
      </c>
      <c r="AH22">
        <v>0</v>
      </c>
      <c r="AI22">
        <v>1</v>
      </c>
      <c r="AJ22">
        <f>(I22-MIN(I2:I69))/(MAX(I2:I69)-MIN(I2:I69))</f>
        <v>0.5714285714285714</v>
      </c>
      <c r="AK22">
        <f>(J22-MIN(J2:J69))/(MAX(J2:J69)-MIN(J2:J69))</f>
        <v>0.5</v>
      </c>
      <c r="AL22">
        <f>(U22-MIN(U2:U69))/(MAX(U2:U69)-MIN(U2:U69))</f>
        <v>0.38782051282051283</v>
      </c>
      <c r="AM22">
        <f>(W22-MIN(W2:W69))/(MAX(W2:W69)-MIN(W2:W69))</f>
        <v>0.13723010867160265</v>
      </c>
      <c r="AN22">
        <f>(X22-MIN(X2:X69))/(MAX(X2:X69)-MIN(X2:X69))</f>
        <v>1.1363636363636364E-2</v>
      </c>
      <c r="AO22">
        <f>(Y22-MIN(Y2:Y69))/(MAX(Y2:Y69)-MIN(Y2:Y69))</f>
        <v>0.88235294117647056</v>
      </c>
      <c r="AP22">
        <f>(AA22-MIN(AA2:AA69))/(MAX(AA2:AA69)-MIN(AA2:AA69))</f>
        <v>0.51447368421052631</v>
      </c>
      <c r="AQ22">
        <f>(AE22-MIN(AE2:AE69))/(MAX(AE2:AE69)-MIN(AE2:AE69))</f>
        <v>0.19440745672436752</v>
      </c>
      <c r="AR22">
        <f>(AF22-MIN(AF2:AF69))/(MAX(AF2:AF69)-MIN(AF2:AF69))</f>
        <v>0.18735803242735175</v>
      </c>
      <c r="AS22">
        <v>1</v>
      </c>
    </row>
    <row r="23" spans="1:45" ht="14.25" customHeight="1" x14ac:dyDescent="0.3">
      <c r="A23" s="13" t="s">
        <v>204</v>
      </c>
      <c r="B23" s="13" t="s">
        <v>182</v>
      </c>
      <c r="C23" s="13" t="s">
        <v>40</v>
      </c>
      <c r="D23" s="13">
        <v>0</v>
      </c>
      <c r="E23" s="13">
        <v>0</v>
      </c>
      <c r="F23" s="13">
        <v>0</v>
      </c>
      <c r="G23" s="13">
        <v>1</v>
      </c>
      <c r="H23" s="13">
        <v>33</v>
      </c>
      <c r="I23" s="13">
        <v>25</v>
      </c>
      <c r="J23" s="13">
        <v>8</v>
      </c>
      <c r="K23" s="13">
        <v>233</v>
      </c>
      <c r="L23" s="13">
        <v>694</v>
      </c>
      <c r="M23" s="13">
        <v>0.33573487031700289</v>
      </c>
      <c r="N23" s="13">
        <v>371</v>
      </c>
      <c r="O23" s="13">
        <v>559</v>
      </c>
      <c r="P23" s="13">
        <v>0.6636851520572451</v>
      </c>
      <c r="Q23" s="13">
        <v>1098</v>
      </c>
      <c r="R23" s="13">
        <v>1060</v>
      </c>
      <c r="S23" s="13">
        <v>38</v>
      </c>
      <c r="T23" s="13">
        <v>312</v>
      </c>
      <c r="U23" s="13">
        <v>454</v>
      </c>
      <c r="V23" s="13">
        <v>372</v>
      </c>
      <c r="W23" s="13">
        <v>1.220430107526882</v>
      </c>
      <c r="X23" s="13">
        <v>34</v>
      </c>
      <c r="Y23" s="13">
        <v>11</v>
      </c>
      <c r="Z23" s="13">
        <v>6</v>
      </c>
      <c r="AA23" s="30">
        <v>2172</v>
      </c>
      <c r="AB23" s="13">
        <v>65.8</v>
      </c>
      <c r="AC23" s="13">
        <v>1955</v>
      </c>
      <c r="AD23" s="13">
        <v>59.2</v>
      </c>
      <c r="AE23" s="13">
        <v>217</v>
      </c>
      <c r="AF23" s="14">
        <v>6.5757575757575761</v>
      </c>
      <c r="AH23">
        <v>0</v>
      </c>
      <c r="AI23">
        <v>1</v>
      </c>
      <c r="AJ23">
        <f>(I23-MIN(I2:I69))/(MAX(I2:I69)-MIN(I2:I69))</f>
        <v>0.5714285714285714</v>
      </c>
      <c r="AK23">
        <f>(J23-MIN(J2:J69))/(MAX(J2:J69)-MIN(J2:J69))</f>
        <v>0.41666666666666669</v>
      </c>
      <c r="AL23">
        <f>(U23-MIN(U2:U69))/(MAX(U2:U69)-MIN(U2:U69))</f>
        <v>0.39102564102564102</v>
      </c>
      <c r="AM23">
        <f>(W23-MIN(W2:W69))/(MAX(W2:W69)-MIN(W2:W69))</f>
        <v>0.39188606605984749</v>
      </c>
      <c r="AN23">
        <f>(X23-MIN(X2:X69))/(MAX(X2:X69)-MIN(X2:X69))</f>
        <v>9.375E-2</v>
      </c>
      <c r="AO23">
        <f>(Y23-MIN(Y2:Y69))/(MAX(Y2:Y69)-MIN(Y2:Y69))</f>
        <v>0.6470588235294118</v>
      </c>
      <c r="AP23">
        <f>(AA23-MIN(AA2:AA69))/(MAX(AA2:AA69)-MIN(AA2:AA69))</f>
        <v>0</v>
      </c>
      <c r="AQ23">
        <f>(AE23-MIN(AE2:AE69))/(MAX(AE2:AE69)-MIN(AE2:AE69))</f>
        <v>0.24367509986684421</v>
      </c>
      <c r="AR23">
        <f>(AF23-MIN(AF2:AF69))/(MAX(AF2:AF69)-MIN(AF2:AF69))</f>
        <v>0.24367509986684421</v>
      </c>
      <c r="AS23">
        <v>0</v>
      </c>
    </row>
    <row r="24" spans="1:45" ht="14.25" customHeight="1" x14ac:dyDescent="0.3">
      <c r="A24" s="13" t="s">
        <v>205</v>
      </c>
      <c r="B24" s="13" t="s">
        <v>36</v>
      </c>
      <c r="C24" s="13" t="s">
        <v>43</v>
      </c>
      <c r="D24" s="13">
        <v>0</v>
      </c>
      <c r="E24" s="13">
        <v>0</v>
      </c>
      <c r="F24" s="13">
        <v>3</v>
      </c>
      <c r="G24" s="13">
        <v>1</v>
      </c>
      <c r="H24" s="13">
        <v>33</v>
      </c>
      <c r="I24" s="13">
        <v>27</v>
      </c>
      <c r="J24" s="13">
        <v>6</v>
      </c>
      <c r="K24" s="13">
        <v>199</v>
      </c>
      <c r="L24" s="13">
        <v>547</v>
      </c>
      <c r="M24" s="13">
        <v>0.36380255941499079</v>
      </c>
      <c r="N24" s="13">
        <v>577</v>
      </c>
      <c r="O24" s="13">
        <v>780</v>
      </c>
      <c r="P24" s="13">
        <v>0.73974358974358978</v>
      </c>
      <c r="Q24" s="13">
        <v>1268</v>
      </c>
      <c r="R24" s="13">
        <v>972</v>
      </c>
      <c r="S24" s="13">
        <v>296</v>
      </c>
      <c r="T24" s="13">
        <v>383</v>
      </c>
      <c r="U24" s="13">
        <v>457</v>
      </c>
      <c r="V24" s="13">
        <v>417</v>
      </c>
      <c r="W24" s="13">
        <v>1.0959232613908869</v>
      </c>
      <c r="X24" s="13">
        <v>23</v>
      </c>
      <c r="Y24" s="13">
        <v>11</v>
      </c>
      <c r="Z24" s="13">
        <v>4</v>
      </c>
      <c r="AA24" s="30">
        <v>2532</v>
      </c>
      <c r="AB24" s="13">
        <v>76.7</v>
      </c>
      <c r="AC24" s="13">
        <v>2159</v>
      </c>
      <c r="AD24" s="13">
        <v>65.400000000000006</v>
      </c>
      <c r="AE24" s="13">
        <v>373</v>
      </c>
      <c r="AF24" s="14">
        <v>11.303030303030299</v>
      </c>
      <c r="AH24">
        <v>0</v>
      </c>
      <c r="AI24">
        <v>1</v>
      </c>
      <c r="AJ24">
        <f>(I24-MIN(I2:I69))/(MAX(I2:I69)-MIN(I2:I69))</f>
        <v>0.7142857142857143</v>
      </c>
      <c r="AK24">
        <f>(J24-MIN(J2:J69))/(MAX(J2:J69)-MIN(J2:J69))</f>
        <v>0.25</v>
      </c>
      <c r="AL24">
        <f>(U24-MIN(U2:U69))/(MAX(U2:U69)-MIN(U2:U69))</f>
        <v>0.40064102564102566</v>
      </c>
      <c r="AM24">
        <f>(W24-MIN(W2:W69))/(MAX(W2:W69)-MIN(W2:W69))</f>
        <v>0.25085944667085075</v>
      </c>
      <c r="AN24">
        <f>(X24-MIN(X2:X69))/(MAX(X2:X69)-MIN(X2:X69))</f>
        <v>6.25E-2</v>
      </c>
      <c r="AO24">
        <f>(Y24-MIN(Y2:Y69))/(MAX(Y2:Y69)-MIN(Y2:Y69))</f>
        <v>0.6470588235294118</v>
      </c>
      <c r="AP24">
        <f>(AA24-MIN(AA2:AA69))/(MAX(AA2:AA69)-MIN(AA2:AA69))</f>
        <v>0.47368421052631576</v>
      </c>
      <c r="AQ24">
        <f>(AE24-MIN(AE2:AE69))/(MAX(AE2:AE69)-MIN(AE2:AE69))</f>
        <v>0.45139813581890814</v>
      </c>
      <c r="AR24">
        <f>(AF24-MIN(AF2:AF69))/(MAX(AF2:AF69)-MIN(AF2:AF69))</f>
        <v>0.45139813581890798</v>
      </c>
      <c r="AS24">
        <v>3</v>
      </c>
    </row>
    <row r="25" spans="1:45" ht="14.25" customHeight="1" x14ac:dyDescent="0.3">
      <c r="A25" s="13" t="s">
        <v>206</v>
      </c>
      <c r="B25" s="13" t="s">
        <v>207</v>
      </c>
      <c r="C25" s="13" t="s">
        <v>34</v>
      </c>
      <c r="D25" s="13">
        <v>1</v>
      </c>
      <c r="E25" s="13">
        <v>1</v>
      </c>
      <c r="F25" s="13">
        <v>1</v>
      </c>
      <c r="G25" s="13">
        <v>0</v>
      </c>
      <c r="H25" s="13">
        <v>34</v>
      </c>
      <c r="I25" s="13">
        <v>28</v>
      </c>
      <c r="J25" s="13">
        <v>6</v>
      </c>
      <c r="K25" s="13">
        <v>300</v>
      </c>
      <c r="L25" s="13">
        <v>817</v>
      </c>
      <c r="M25" s="13">
        <v>0.36719706242350059</v>
      </c>
      <c r="N25" s="13">
        <v>374</v>
      </c>
      <c r="O25" s="13">
        <v>485</v>
      </c>
      <c r="P25" s="13">
        <v>0.77113402061855674</v>
      </c>
      <c r="Q25" s="13">
        <v>1113</v>
      </c>
      <c r="R25" s="13">
        <v>1039</v>
      </c>
      <c r="S25" s="13">
        <v>74</v>
      </c>
      <c r="T25" s="13">
        <v>264</v>
      </c>
      <c r="U25" s="13">
        <v>505</v>
      </c>
      <c r="V25" s="13">
        <v>373</v>
      </c>
      <c r="W25" s="13">
        <v>1.353887399463807</v>
      </c>
      <c r="X25" s="13">
        <v>262</v>
      </c>
      <c r="Y25" s="13">
        <v>0</v>
      </c>
      <c r="Z25" s="13">
        <v>0</v>
      </c>
      <c r="AA25" s="30">
        <v>2516</v>
      </c>
      <c r="AB25" s="13">
        <v>74</v>
      </c>
      <c r="AC25" s="13">
        <v>2066</v>
      </c>
      <c r="AD25" s="13">
        <v>60.8</v>
      </c>
      <c r="AE25" s="13">
        <v>450</v>
      </c>
      <c r="AF25" s="14">
        <v>13.23529411764706</v>
      </c>
      <c r="AH25">
        <v>1</v>
      </c>
      <c r="AI25">
        <v>0</v>
      </c>
      <c r="AJ25">
        <f>(I25-MIN(I2:I69))/(MAX(I2:I69)-MIN(I2:I69))</f>
        <v>0.7857142857142857</v>
      </c>
      <c r="AK25">
        <f>(J25-MIN(J2:J69))/(MAX(J2:J69)-MIN(J2:J69))</f>
        <v>0.25</v>
      </c>
      <c r="AL25">
        <f>(U25-MIN(U2:U69))/(MAX(U2:U69)-MIN(U2:U69))</f>
        <v>0.55448717948717952</v>
      </c>
      <c r="AM25">
        <f>(W25-MIN(W2:W69))/(MAX(W2:W69)-MIN(W2:W69))</f>
        <v>0.54305069112887627</v>
      </c>
      <c r="AN25">
        <f>(X25-MIN(X2:X69))/(MAX(X2:X69)-MIN(X2:X69))</f>
        <v>0.74147727272727271</v>
      </c>
      <c r="AO25">
        <f>(Y25-MIN(Y2:Y69))/(MAX(Y2:Y69)-MIN(Y2:Y69))</f>
        <v>0</v>
      </c>
      <c r="AP25">
        <f>(AA25-MIN(AA2:AA69))/(MAX(AA2:AA69)-MIN(AA2:AA69))</f>
        <v>0.45263157894736844</v>
      </c>
      <c r="AQ25">
        <f>(AE25-MIN(AE2:AE69))/(MAX(AE2:AE69)-MIN(AE2:AE69))</f>
        <v>0.5539280958721704</v>
      </c>
      <c r="AR25">
        <f>(AF25-MIN(AF2:AF69))/(MAX(AF2:AF69)-MIN(AF2:AF69))</f>
        <v>0.53630453512963117</v>
      </c>
      <c r="AS25">
        <v>1</v>
      </c>
    </row>
    <row r="26" spans="1:45" ht="14.25" customHeight="1" x14ac:dyDescent="0.3">
      <c r="A26" s="13" t="s">
        <v>208</v>
      </c>
      <c r="B26" s="13" t="s">
        <v>65</v>
      </c>
      <c r="C26" s="13" t="s">
        <v>34</v>
      </c>
      <c r="D26" s="13">
        <v>0</v>
      </c>
      <c r="E26" s="13">
        <v>0</v>
      </c>
      <c r="F26" s="13">
        <v>0</v>
      </c>
      <c r="G26" s="13">
        <v>0</v>
      </c>
      <c r="H26" s="13">
        <v>33</v>
      </c>
      <c r="I26" s="13">
        <v>20</v>
      </c>
      <c r="J26" s="13">
        <v>13</v>
      </c>
      <c r="K26" s="13">
        <v>285</v>
      </c>
      <c r="L26" s="13">
        <v>834</v>
      </c>
      <c r="M26" s="13">
        <v>0.34172661870503601</v>
      </c>
      <c r="N26" s="13">
        <v>519</v>
      </c>
      <c r="O26" s="13">
        <v>670</v>
      </c>
      <c r="P26" s="13">
        <v>0.77462686567164174</v>
      </c>
      <c r="Q26" s="13">
        <v>1262</v>
      </c>
      <c r="R26" s="13">
        <v>1141</v>
      </c>
      <c r="S26" s="13">
        <v>121</v>
      </c>
      <c r="T26" s="13">
        <v>338</v>
      </c>
      <c r="U26" s="13">
        <v>442</v>
      </c>
      <c r="V26" s="13">
        <v>409</v>
      </c>
      <c r="W26" s="13">
        <v>1.0806845965770171</v>
      </c>
      <c r="X26" s="13">
        <v>6</v>
      </c>
      <c r="Y26" s="13">
        <v>5</v>
      </c>
      <c r="Z26" s="13">
        <v>11</v>
      </c>
      <c r="AA26" s="30">
        <v>2460</v>
      </c>
      <c r="AB26" s="13">
        <v>74.5</v>
      </c>
      <c r="AC26" s="13">
        <v>2238</v>
      </c>
      <c r="AD26" s="13">
        <v>67.8</v>
      </c>
      <c r="AE26" s="13">
        <v>222</v>
      </c>
      <c r="AF26" s="14">
        <v>6.7272727272727284</v>
      </c>
      <c r="AH26">
        <v>0</v>
      </c>
      <c r="AI26">
        <v>0</v>
      </c>
      <c r="AJ26">
        <f>(I26-MIN(I2:I69))/(MAX(I2:I69)-MIN(I2:I69))</f>
        <v>0.21428571428571427</v>
      </c>
      <c r="AK26">
        <f>(J26-MIN(J2:J69))/(MAX(J2:J69)-MIN(J2:J69))</f>
        <v>0.83333333333333337</v>
      </c>
      <c r="AL26">
        <f>(U26-MIN(U2:U69))/(MAX(U2:U69)-MIN(U2:U69))</f>
        <v>0.35256410256410259</v>
      </c>
      <c r="AM26">
        <f>(W26-MIN(W2:W69))/(MAX(W2:W69)-MIN(W2:W69))</f>
        <v>0.23359889073037846</v>
      </c>
      <c r="AN26">
        <f>(X26-MIN(X2:X69))/(MAX(X2:X69)-MIN(X2:X69))</f>
        <v>1.4204545454545454E-2</v>
      </c>
      <c r="AO26">
        <f>(Y26-MIN(Y2:Y69))/(MAX(Y2:Y69)-MIN(Y2:Y69))</f>
        <v>0.29411764705882354</v>
      </c>
      <c r="AP26">
        <f>(AA26-MIN(AA2:AA69))/(MAX(AA2:AA69)-MIN(AA2:AA69))</f>
        <v>0.37894736842105264</v>
      </c>
      <c r="AQ26">
        <f>(AE26-MIN(AE2:AE69))/(MAX(AE2:AE69)-MIN(AE2:AE69))</f>
        <v>0.25033288948069243</v>
      </c>
      <c r="AR26">
        <f>(AF26-MIN(AF2:AF69))/(MAX(AF2:AF69)-MIN(AF2:AF69))</f>
        <v>0.25033288948069243</v>
      </c>
      <c r="AS26">
        <v>0</v>
      </c>
    </row>
    <row r="27" spans="1:45" ht="14.25" customHeight="1" x14ac:dyDescent="0.3">
      <c r="A27" s="13" t="s">
        <v>209</v>
      </c>
      <c r="B27" s="13" t="s">
        <v>36</v>
      </c>
      <c r="C27" s="13" t="s">
        <v>34</v>
      </c>
      <c r="D27" s="13">
        <v>0</v>
      </c>
      <c r="E27" s="13">
        <v>0</v>
      </c>
      <c r="F27" s="13">
        <v>2</v>
      </c>
      <c r="G27" s="13">
        <v>0</v>
      </c>
      <c r="H27" s="13">
        <v>32</v>
      </c>
      <c r="I27" s="13">
        <v>26</v>
      </c>
      <c r="J27" s="13">
        <v>6</v>
      </c>
      <c r="K27" s="13">
        <v>219</v>
      </c>
      <c r="L27" s="13">
        <v>678</v>
      </c>
      <c r="M27" s="13">
        <v>0.32300884955752213</v>
      </c>
      <c r="N27" s="13">
        <v>561</v>
      </c>
      <c r="O27" s="13">
        <v>744</v>
      </c>
      <c r="P27" s="13">
        <v>0.75403225806451613</v>
      </c>
      <c r="Q27" s="13">
        <v>1241</v>
      </c>
      <c r="R27" s="13">
        <v>1078</v>
      </c>
      <c r="S27" s="13">
        <v>163</v>
      </c>
      <c r="T27" s="13">
        <v>432</v>
      </c>
      <c r="U27" s="13">
        <v>420</v>
      </c>
      <c r="V27" s="13">
        <v>423</v>
      </c>
      <c r="W27" s="13">
        <v>0.99290780141843971</v>
      </c>
      <c r="X27" s="13">
        <v>51</v>
      </c>
      <c r="Y27" s="13">
        <v>7</v>
      </c>
      <c r="Z27" s="13">
        <v>4</v>
      </c>
      <c r="AA27" s="30">
        <v>2604</v>
      </c>
      <c r="AB27" s="13">
        <v>81.400000000000006</v>
      </c>
      <c r="AC27" s="13">
        <v>2337</v>
      </c>
      <c r="AD27" s="13">
        <v>73</v>
      </c>
      <c r="AE27" s="13">
        <v>267</v>
      </c>
      <c r="AF27" s="14">
        <v>8.34375</v>
      </c>
      <c r="AH27">
        <v>0</v>
      </c>
      <c r="AI27">
        <v>0</v>
      </c>
      <c r="AJ27">
        <f>(I27-MIN(I2:I69))/(MAX(I2:I69)-MIN(I2:I69))</f>
        <v>0.6428571428571429</v>
      </c>
      <c r="AK27">
        <f>(J27-MIN(J2:J69))/(MAX(J2:J69)-MIN(J2:J69))</f>
        <v>0.25</v>
      </c>
      <c r="AL27">
        <f>(U27-MIN(U2:U69))/(MAX(U2:U69)-MIN(U2:U69))</f>
        <v>0.28205128205128205</v>
      </c>
      <c r="AM27">
        <f>(W27-MIN(W2:W69))/(MAX(W2:W69)-MIN(W2:W69))</f>
        <v>0.13417572593112262</v>
      </c>
      <c r="AN27">
        <f>(X27-MIN(X2:X69))/(MAX(X2:X69)-MIN(X2:X69))</f>
        <v>0.14204545454545456</v>
      </c>
      <c r="AO27">
        <f>(Y27-MIN(Y2:Y69))/(MAX(Y2:Y69)-MIN(Y2:Y69))</f>
        <v>0.41176470588235292</v>
      </c>
      <c r="AP27">
        <f>(AA27-MIN(AA2:AA69))/(MAX(AA2:AA69)-MIN(AA2:AA69))</f>
        <v>0.56842105263157894</v>
      </c>
      <c r="AQ27">
        <f>(AE27-MIN(AE2:AE69))/(MAX(AE2:AE69)-MIN(AE2:AE69))</f>
        <v>0.31025299600532624</v>
      </c>
      <c r="AR27">
        <f>(AF27-MIN(AF2:AF69))/(MAX(AF2:AF69)-MIN(AF2:AF69))</f>
        <v>0.32136318242343542</v>
      </c>
      <c r="AS27">
        <v>2</v>
      </c>
    </row>
    <row r="28" spans="1:45" ht="14.25" customHeight="1" x14ac:dyDescent="0.3">
      <c r="A28" s="13" t="s">
        <v>210</v>
      </c>
      <c r="B28" s="13" t="s">
        <v>211</v>
      </c>
      <c r="C28" s="13" t="s">
        <v>37</v>
      </c>
      <c r="D28" s="13">
        <v>0</v>
      </c>
      <c r="E28" s="13">
        <v>0</v>
      </c>
      <c r="F28" s="13">
        <v>0</v>
      </c>
      <c r="G28" s="13">
        <v>0</v>
      </c>
      <c r="H28" s="13">
        <v>33</v>
      </c>
      <c r="I28" s="13">
        <v>24</v>
      </c>
      <c r="J28" s="13">
        <v>9</v>
      </c>
      <c r="K28" s="13">
        <v>311</v>
      </c>
      <c r="L28" s="13">
        <v>791</v>
      </c>
      <c r="M28" s="13">
        <v>0.39317319848293297</v>
      </c>
      <c r="N28" s="13">
        <v>516</v>
      </c>
      <c r="O28" s="13">
        <v>680</v>
      </c>
      <c r="P28" s="13">
        <v>0.75882352941176467</v>
      </c>
      <c r="Q28" s="13">
        <v>1256</v>
      </c>
      <c r="R28" s="13">
        <v>1106</v>
      </c>
      <c r="S28" s="13">
        <v>150</v>
      </c>
      <c r="T28" s="13">
        <v>317</v>
      </c>
      <c r="U28" s="13">
        <v>450</v>
      </c>
      <c r="V28" s="13">
        <v>459</v>
      </c>
      <c r="W28" s="13">
        <v>0.98039215686274506</v>
      </c>
      <c r="X28" s="13">
        <v>58</v>
      </c>
      <c r="Y28" s="13">
        <v>6</v>
      </c>
      <c r="Z28" s="13">
        <v>4</v>
      </c>
      <c r="AA28" s="30">
        <v>2565</v>
      </c>
      <c r="AB28" s="13">
        <v>77.7</v>
      </c>
      <c r="AC28" s="13">
        <v>2280</v>
      </c>
      <c r="AD28" s="13">
        <v>69.099999999999994</v>
      </c>
      <c r="AE28" s="13">
        <v>285</v>
      </c>
      <c r="AF28" s="14">
        <v>8.6363636363636367</v>
      </c>
      <c r="AH28">
        <v>0</v>
      </c>
      <c r="AI28">
        <v>0</v>
      </c>
      <c r="AJ28">
        <f>(I28-MIN(I2:I69))/(MAX(I2:I69)-MIN(I2:I69))</f>
        <v>0.5</v>
      </c>
      <c r="AK28">
        <f>(J28-MIN(J2:J69))/(MAX(J2:J69)-MIN(J2:J69))</f>
        <v>0.5</v>
      </c>
      <c r="AL28">
        <f>(U28-MIN(U2:U69))/(MAX(U2:U69)-MIN(U2:U69))</f>
        <v>0.37820512820512819</v>
      </c>
      <c r="AM28">
        <f>(W28-MIN(W2:W69))/(MAX(W2:W69)-MIN(W2:W69))</f>
        <v>0.11999948505810251</v>
      </c>
      <c r="AN28">
        <f>(X28-MIN(X2:X69))/(MAX(X2:X69)-MIN(X2:X69))</f>
        <v>0.16193181818181818</v>
      </c>
      <c r="AO28">
        <f>(Y28-MIN(Y2:Y69))/(MAX(Y2:Y69)-MIN(Y2:Y69))</f>
        <v>0.35294117647058826</v>
      </c>
      <c r="AP28">
        <f>(AA28-MIN(AA2:AA69))/(MAX(AA2:AA69)-MIN(AA2:AA69))</f>
        <v>0.51710526315789473</v>
      </c>
      <c r="AQ28">
        <f>(AE28-MIN(AE2:AE69))/(MAX(AE2:AE69)-MIN(AE2:AE69))</f>
        <v>0.33422103861517977</v>
      </c>
      <c r="AR28">
        <f>(AF28-MIN(AF2:AF69))/(MAX(AF2:AF69)-MIN(AF2:AF69))</f>
        <v>0.33422103861517977</v>
      </c>
      <c r="AS28">
        <v>0</v>
      </c>
    </row>
    <row r="29" spans="1:45" ht="14.25" customHeight="1" x14ac:dyDescent="0.3">
      <c r="A29" s="13" t="s">
        <v>212</v>
      </c>
      <c r="B29" s="13" t="s">
        <v>201</v>
      </c>
      <c r="C29" s="13" t="s">
        <v>34</v>
      </c>
      <c r="D29" s="13">
        <v>0</v>
      </c>
      <c r="E29" s="13">
        <v>0</v>
      </c>
      <c r="F29" s="13">
        <v>1</v>
      </c>
      <c r="G29" s="13">
        <v>0</v>
      </c>
      <c r="H29" s="13">
        <v>32</v>
      </c>
      <c r="I29" s="13">
        <v>22</v>
      </c>
      <c r="J29" s="13">
        <v>10</v>
      </c>
      <c r="K29" s="13">
        <v>232</v>
      </c>
      <c r="L29" s="13">
        <v>657</v>
      </c>
      <c r="M29" s="13">
        <v>0.35312024353120242</v>
      </c>
      <c r="N29" s="13">
        <v>437</v>
      </c>
      <c r="O29" s="13">
        <v>584</v>
      </c>
      <c r="P29" s="13">
        <v>0.74828767123287676</v>
      </c>
      <c r="Q29" s="13">
        <v>1253</v>
      </c>
      <c r="R29" s="13">
        <v>979</v>
      </c>
      <c r="S29" s="13">
        <v>274</v>
      </c>
      <c r="T29" s="13">
        <v>351</v>
      </c>
      <c r="U29" s="13">
        <v>423</v>
      </c>
      <c r="V29" s="13">
        <v>422</v>
      </c>
      <c r="W29" s="13">
        <v>1.002369668246446</v>
      </c>
      <c r="X29" s="13">
        <v>20</v>
      </c>
      <c r="Y29" s="13">
        <v>9</v>
      </c>
      <c r="Z29" s="13">
        <v>8</v>
      </c>
      <c r="AA29" s="30">
        <v>2283</v>
      </c>
      <c r="AB29" s="13">
        <v>71.3</v>
      </c>
      <c r="AC29" s="13">
        <v>2082</v>
      </c>
      <c r="AD29" s="13">
        <v>65.099999999999994</v>
      </c>
      <c r="AE29" s="13">
        <v>201</v>
      </c>
      <c r="AF29" s="14">
        <v>6.28125</v>
      </c>
      <c r="AH29">
        <v>0</v>
      </c>
      <c r="AI29">
        <v>0</v>
      </c>
      <c r="AJ29">
        <f>(I29-MIN(I2:I69))/(MAX(I2:I69)-MIN(I2:I69))</f>
        <v>0.35714285714285715</v>
      </c>
      <c r="AK29">
        <f>(J29-MIN(J2:J69))/(MAX(J2:J69)-MIN(J2:J69))</f>
        <v>0.58333333333333337</v>
      </c>
      <c r="AL29">
        <f>(U29-MIN(U2:U69))/(MAX(U2:U69)-MIN(U2:U69))</f>
        <v>0.29166666666666669</v>
      </c>
      <c r="AM29">
        <f>(W29-MIN(W2:W69))/(MAX(W2:W69)-MIN(W2:W69))</f>
        <v>0.14489300882177686</v>
      </c>
      <c r="AN29">
        <f>(X29-MIN(X2:X69))/(MAX(X2:X69)-MIN(X2:X69))</f>
        <v>5.3977272727272728E-2</v>
      </c>
      <c r="AO29">
        <f>(Y29-MIN(Y2:Y69))/(MAX(Y2:Y69)-MIN(Y2:Y69))</f>
        <v>0.52941176470588236</v>
      </c>
      <c r="AP29">
        <f>(AA29-MIN(AA2:AA69))/(MAX(AA2:AA69)-MIN(AA2:AA69))</f>
        <v>0.14605263157894738</v>
      </c>
      <c r="AQ29">
        <f>(AE29-MIN(AE2:AE69))/(MAX(AE2:AE69)-MIN(AE2:AE69))</f>
        <v>0.22237017310252996</v>
      </c>
      <c r="AR29">
        <f>(AF29-MIN(AF2:AF69))/(MAX(AF2:AF69)-MIN(AF2:AF69))</f>
        <v>0.23073402130492676</v>
      </c>
      <c r="AS29">
        <v>1</v>
      </c>
    </row>
    <row r="30" spans="1:45" ht="14.25" customHeight="1" x14ac:dyDescent="0.3">
      <c r="A30" s="13" t="s">
        <v>213</v>
      </c>
      <c r="B30" s="13" t="s">
        <v>201</v>
      </c>
      <c r="C30" s="13" t="s">
        <v>37</v>
      </c>
      <c r="D30" s="13">
        <v>0</v>
      </c>
      <c r="E30" s="13">
        <v>0</v>
      </c>
      <c r="F30" s="13">
        <v>2</v>
      </c>
      <c r="G30" s="13">
        <v>1</v>
      </c>
      <c r="H30" s="13">
        <v>34</v>
      </c>
      <c r="I30" s="13">
        <v>28</v>
      </c>
      <c r="J30" s="13">
        <v>6</v>
      </c>
      <c r="K30" s="13">
        <v>274</v>
      </c>
      <c r="L30" s="13">
        <v>782</v>
      </c>
      <c r="M30" s="13">
        <v>0.35038363171355502</v>
      </c>
      <c r="N30" s="13">
        <v>367</v>
      </c>
      <c r="O30" s="13">
        <v>526</v>
      </c>
      <c r="P30" s="13">
        <v>0.69771863117870725</v>
      </c>
      <c r="Q30" s="13">
        <v>1185</v>
      </c>
      <c r="R30" s="13">
        <v>1178</v>
      </c>
      <c r="S30" s="13">
        <v>7</v>
      </c>
      <c r="T30" s="13">
        <v>282</v>
      </c>
      <c r="U30" s="13">
        <v>475</v>
      </c>
      <c r="V30" s="13">
        <v>300</v>
      </c>
      <c r="W30" s="13">
        <v>1.583333333333333</v>
      </c>
      <c r="X30" s="13">
        <v>19</v>
      </c>
      <c r="Y30" s="13">
        <v>12</v>
      </c>
      <c r="Z30" s="13">
        <v>6</v>
      </c>
      <c r="AA30" s="30">
        <v>2393</v>
      </c>
      <c r="AB30" s="13">
        <v>70.400000000000006</v>
      </c>
      <c r="AC30" s="13">
        <v>1991</v>
      </c>
      <c r="AD30" s="13">
        <v>58.6</v>
      </c>
      <c r="AE30" s="13">
        <v>402</v>
      </c>
      <c r="AF30" s="14">
        <v>11.82352941176471</v>
      </c>
      <c r="AH30">
        <v>0</v>
      </c>
      <c r="AI30">
        <v>1</v>
      </c>
      <c r="AJ30">
        <f>(I30-MIN(I2:I69))/(MAX(I2:I69)-MIN(I2:I69))</f>
        <v>0.7857142857142857</v>
      </c>
      <c r="AK30">
        <f>(J30-MIN(J2:J69))/(MAX(J2:J69)-MIN(J2:J69))</f>
        <v>0.25</v>
      </c>
      <c r="AL30">
        <f>(U30-MIN(U2:U69))/(MAX(U2:U69)-MIN(U2:U69))</f>
        <v>0.45833333333333331</v>
      </c>
      <c r="AM30">
        <f>(W30-MIN(W2:W69))/(MAX(W2:W69)-MIN(W2:W69))</f>
        <v>0.80293988911584424</v>
      </c>
      <c r="AN30">
        <f>(X30-MIN(X2:X69))/(MAX(X2:X69)-MIN(X2:X69))</f>
        <v>5.113636363636364E-2</v>
      </c>
      <c r="AO30">
        <f>(Y30-MIN(Y2:Y69))/(MAX(Y2:Y69)-MIN(Y2:Y69))</f>
        <v>0.70588235294117652</v>
      </c>
      <c r="AP30">
        <f>(AA30-MIN(AA2:AA69))/(MAX(AA2:AA69)-MIN(AA2:AA69))</f>
        <v>0.29078947368421054</v>
      </c>
      <c r="AQ30">
        <f>(AE30-MIN(AE2:AE69))/(MAX(AE2:AE69)-MIN(AE2:AE69))</f>
        <v>0.49001331557922767</v>
      </c>
      <c r="AR30">
        <f>(AF30-MIN(AF2:AF69))/(MAX(AF2:AF69)-MIN(AF2:AF69))</f>
        <v>0.47426960131589274</v>
      </c>
      <c r="AS30">
        <v>2</v>
      </c>
    </row>
    <row r="31" spans="1:45" ht="14.25" customHeight="1" x14ac:dyDescent="0.3">
      <c r="A31" s="13" t="s">
        <v>214</v>
      </c>
      <c r="B31" s="13" t="s">
        <v>201</v>
      </c>
      <c r="C31" s="13" t="s">
        <v>34</v>
      </c>
      <c r="D31" s="13">
        <v>0</v>
      </c>
      <c r="E31" s="13">
        <v>1</v>
      </c>
      <c r="F31" s="13">
        <v>4</v>
      </c>
      <c r="G31" s="13">
        <v>1</v>
      </c>
      <c r="H31" s="13">
        <v>34</v>
      </c>
      <c r="I31" s="13">
        <v>28</v>
      </c>
      <c r="J31" s="13">
        <v>6</v>
      </c>
      <c r="K31" s="13">
        <v>282</v>
      </c>
      <c r="L31" s="13">
        <v>735</v>
      </c>
      <c r="M31" s="13">
        <v>0.3836734693877551</v>
      </c>
      <c r="N31" s="13">
        <v>510</v>
      </c>
      <c r="O31" s="13">
        <v>680</v>
      </c>
      <c r="P31" s="13">
        <v>0.75</v>
      </c>
      <c r="Q31" s="13">
        <v>1391</v>
      </c>
      <c r="R31" s="13">
        <v>1085</v>
      </c>
      <c r="S31" s="13">
        <v>306</v>
      </c>
      <c r="T31" s="13">
        <v>368</v>
      </c>
      <c r="U31" s="13">
        <v>644</v>
      </c>
      <c r="V31" s="13">
        <v>437</v>
      </c>
      <c r="W31" s="13">
        <v>1.4736842105263159</v>
      </c>
      <c r="X31" s="13">
        <v>3</v>
      </c>
      <c r="Y31" s="13">
        <v>17</v>
      </c>
      <c r="Z31" s="13">
        <v>5</v>
      </c>
      <c r="AA31" s="30">
        <v>2680</v>
      </c>
      <c r="AB31" s="13">
        <v>78.8</v>
      </c>
      <c r="AC31" s="13">
        <v>2228</v>
      </c>
      <c r="AD31" s="13">
        <v>65.5</v>
      </c>
      <c r="AE31" s="13">
        <v>452</v>
      </c>
      <c r="AF31" s="14">
        <v>13.294117647058821</v>
      </c>
      <c r="AH31">
        <v>0</v>
      </c>
      <c r="AI31">
        <v>1</v>
      </c>
      <c r="AJ31">
        <f>(I31-MIN(I2:I69))/(MAX(I2:I69)-MIN(I2:I69))</f>
        <v>0.7857142857142857</v>
      </c>
      <c r="AK31">
        <f>(J31-MIN(J2:J69))/(MAX(J2:J69)-MIN(J2:J69))</f>
        <v>0.25</v>
      </c>
      <c r="AL31">
        <f>(U31-MIN(U2:U69))/(MAX(U2:U69)-MIN(U2:U69))</f>
        <v>1</v>
      </c>
      <c r="AM31">
        <f>(W31-MIN(W2:W69))/(MAX(W2:W69)-MIN(W2:W69))</f>
        <v>0.67874234023927638</v>
      </c>
      <c r="AN31">
        <f>(X31-MIN(X2:X69))/(MAX(X2:X69)-MIN(X2:X69))</f>
        <v>5.681818181818182E-3</v>
      </c>
      <c r="AO31">
        <f>(Y31-MIN(Y2:Y69))/(MAX(Y2:Y69)-MIN(Y2:Y69))</f>
        <v>1</v>
      </c>
      <c r="AP31">
        <f>(AA31-MIN(AA2:AA69))/(MAX(AA2:AA69)-MIN(AA2:AA69))</f>
        <v>0.66842105263157892</v>
      </c>
      <c r="AQ31">
        <f>(AE31-MIN(AE2:AE69))/(MAX(AE2:AE69)-MIN(AE2:AE69))</f>
        <v>0.55659121171770976</v>
      </c>
      <c r="AR31">
        <f>(AF31-MIN(AF2:AF69))/(MAX(AF2:AF69)-MIN(AF2:AF69))</f>
        <v>0.53888932403853673</v>
      </c>
      <c r="AS31">
        <v>4</v>
      </c>
    </row>
    <row r="32" spans="1:45" ht="14.25" customHeight="1" x14ac:dyDescent="0.3">
      <c r="A32" s="13" t="s">
        <v>215</v>
      </c>
      <c r="B32" s="13" t="s">
        <v>201</v>
      </c>
      <c r="C32" s="13" t="s">
        <v>34</v>
      </c>
      <c r="D32" s="13">
        <v>1</v>
      </c>
      <c r="E32" s="13">
        <v>0</v>
      </c>
      <c r="F32" s="13">
        <v>1</v>
      </c>
      <c r="G32" s="13">
        <v>0</v>
      </c>
      <c r="H32" s="13">
        <v>34</v>
      </c>
      <c r="I32" s="13">
        <v>21</v>
      </c>
      <c r="J32" s="13">
        <v>13</v>
      </c>
      <c r="K32" s="13">
        <v>178</v>
      </c>
      <c r="L32" s="13">
        <v>554</v>
      </c>
      <c r="M32" s="13">
        <v>0.32129963898916969</v>
      </c>
      <c r="N32" s="13">
        <v>549</v>
      </c>
      <c r="O32" s="13">
        <v>808</v>
      </c>
      <c r="P32" s="13">
        <v>0.6794554455445545</v>
      </c>
      <c r="Q32" s="13">
        <v>1259</v>
      </c>
      <c r="R32" s="13">
        <v>1171</v>
      </c>
      <c r="S32" s="13">
        <v>88</v>
      </c>
      <c r="T32" s="13">
        <v>389</v>
      </c>
      <c r="U32" s="13">
        <v>506</v>
      </c>
      <c r="V32" s="13">
        <v>408</v>
      </c>
      <c r="W32" s="13">
        <v>1.240196078431373</v>
      </c>
      <c r="X32" s="13">
        <v>18</v>
      </c>
      <c r="Y32" s="13">
        <v>8</v>
      </c>
      <c r="Z32" s="13">
        <v>10</v>
      </c>
      <c r="AA32" s="30">
        <v>2407</v>
      </c>
      <c r="AB32" s="13">
        <v>70.8</v>
      </c>
      <c r="AC32" s="13">
        <v>2352</v>
      </c>
      <c r="AD32" s="13">
        <v>69.2</v>
      </c>
      <c r="AE32" s="13">
        <v>55</v>
      </c>
      <c r="AF32" s="14">
        <v>1.617647058823529</v>
      </c>
      <c r="AH32">
        <v>1</v>
      </c>
      <c r="AI32">
        <v>0</v>
      </c>
      <c r="AJ32">
        <f>(I32-MIN(I2:I69))/(MAX(I2:I69)-MIN(I2:I69))</f>
        <v>0.2857142857142857</v>
      </c>
      <c r="AK32">
        <f>(J32-MIN(J2:J69))/(MAX(J2:J69)-MIN(J2:J69))</f>
        <v>0.83333333333333337</v>
      </c>
      <c r="AL32">
        <f>(U32-MIN(U2:U69))/(MAX(U2:U69)-MIN(U2:U69))</f>
        <v>0.55769230769230771</v>
      </c>
      <c r="AM32">
        <f>(W32-MIN(W2:W69))/(MAX(W2:W69)-MIN(W2:W69))</f>
        <v>0.41427461851387809</v>
      </c>
      <c r="AN32">
        <f>(X32-MIN(X2:X69))/(MAX(X2:X69)-MIN(X2:X69))</f>
        <v>4.8295454545454544E-2</v>
      </c>
      <c r="AO32">
        <f>(Y32-MIN(Y2:Y69))/(MAX(Y2:Y69)-MIN(Y2:Y69))</f>
        <v>0.47058823529411764</v>
      </c>
      <c r="AP32">
        <f>(AA32-MIN(AA2:AA69))/(MAX(AA2:AA69)-MIN(AA2:AA69))</f>
        <v>0.30921052631578949</v>
      </c>
      <c r="AQ32">
        <f>(AE32-MIN(AE2:AE69))/(MAX(AE2:AE69)-MIN(AE2:AE69))</f>
        <v>2.7962716378162451E-2</v>
      </c>
      <c r="AR32">
        <f>(AF32-MIN(AF2:AF69))/(MAX(AF2:AF69)-MIN(AF2:AF69))</f>
        <v>2.5808725620740967E-2</v>
      </c>
      <c r="AS32">
        <v>1</v>
      </c>
    </row>
    <row r="33" spans="1:45" ht="14.25" customHeight="1" x14ac:dyDescent="0.3">
      <c r="A33" s="13" t="s">
        <v>216</v>
      </c>
      <c r="B33" s="13" t="s">
        <v>36</v>
      </c>
      <c r="C33" s="13" t="s">
        <v>34</v>
      </c>
      <c r="D33" s="13">
        <v>0</v>
      </c>
      <c r="E33" s="13">
        <v>0</v>
      </c>
      <c r="F33" s="13">
        <v>0</v>
      </c>
      <c r="G33" s="13">
        <v>0</v>
      </c>
      <c r="H33" s="13">
        <v>33</v>
      </c>
      <c r="I33" s="13">
        <v>23</v>
      </c>
      <c r="J33" s="13">
        <v>10</v>
      </c>
      <c r="K33" s="13">
        <v>284</v>
      </c>
      <c r="L33" s="13">
        <v>752</v>
      </c>
      <c r="M33" s="13">
        <v>0.37765957446808512</v>
      </c>
      <c r="N33" s="13">
        <v>446</v>
      </c>
      <c r="O33" s="13">
        <v>624</v>
      </c>
      <c r="P33" s="13">
        <v>0.71474358974358976</v>
      </c>
      <c r="Q33" s="13">
        <v>1181</v>
      </c>
      <c r="R33" s="13">
        <v>1057</v>
      </c>
      <c r="S33" s="13">
        <v>124</v>
      </c>
      <c r="T33" s="13">
        <v>385</v>
      </c>
      <c r="U33" s="13">
        <v>470</v>
      </c>
      <c r="V33" s="13">
        <v>439</v>
      </c>
      <c r="W33" s="13">
        <v>1.070615034168565</v>
      </c>
      <c r="X33" s="13">
        <v>27</v>
      </c>
      <c r="Y33" s="13">
        <v>7</v>
      </c>
      <c r="Z33" s="13">
        <v>7</v>
      </c>
      <c r="AA33" s="30">
        <v>2552</v>
      </c>
      <c r="AB33" s="13">
        <v>77.3</v>
      </c>
      <c r="AC33" s="13">
        <v>2314</v>
      </c>
      <c r="AD33" s="13">
        <v>70.099999999999994</v>
      </c>
      <c r="AE33" s="13">
        <v>238</v>
      </c>
      <c r="AF33" s="14">
        <v>7.2121212121212119</v>
      </c>
      <c r="AH33">
        <v>0</v>
      </c>
      <c r="AI33">
        <v>0</v>
      </c>
      <c r="AJ33">
        <f>(I33-MIN(I2:I69))/(MAX(I2:I69)-MIN(I2:I69))</f>
        <v>0.42857142857142855</v>
      </c>
      <c r="AK33">
        <f>(J33-MIN(J2:J69))/(MAX(J2:J69)-MIN(J2:J69))</f>
        <v>0.58333333333333337</v>
      </c>
      <c r="AL33">
        <f>(U33-MIN(U2:U69))/(MAX(U2:U69)-MIN(U2:U69))</f>
        <v>0.44230769230769229</v>
      </c>
      <c r="AM33">
        <f>(W33-MIN(W2:W69))/(MAX(W2:W69)-MIN(W2:W69))</f>
        <v>0.22219328220954723</v>
      </c>
      <c r="AN33">
        <f>(X33-MIN(X2:X69))/(MAX(X2:X69)-MIN(X2:X69))</f>
        <v>7.3863636363636367E-2</v>
      </c>
      <c r="AO33">
        <f>(Y33-MIN(Y2:Y69))/(MAX(Y2:Y69)-MIN(Y2:Y69))</f>
        <v>0.41176470588235292</v>
      </c>
      <c r="AP33">
        <f>(AA33-MIN(AA2:AA69))/(MAX(AA2:AA69)-MIN(AA2:AA69))</f>
        <v>0.5</v>
      </c>
      <c r="AQ33">
        <f>(AE33-MIN(AE2:AE69))/(MAX(AE2:AE69)-MIN(AE2:AE69))</f>
        <v>0.27163781624500666</v>
      </c>
      <c r="AR33">
        <f>(AF33-MIN(AF2:AF69))/(MAX(AF2:AF69)-MIN(AF2:AF69))</f>
        <v>0.27163781624500666</v>
      </c>
      <c r="AS33">
        <v>0</v>
      </c>
    </row>
    <row r="34" spans="1:45" ht="14.25" customHeight="1" x14ac:dyDescent="0.3">
      <c r="A34" s="13" t="s">
        <v>217</v>
      </c>
      <c r="B34" s="13" t="s">
        <v>218</v>
      </c>
      <c r="C34" s="13" t="s">
        <v>37</v>
      </c>
      <c r="D34" s="13">
        <v>1</v>
      </c>
      <c r="E34" s="13">
        <v>1</v>
      </c>
      <c r="F34" s="13">
        <v>0</v>
      </c>
      <c r="G34" s="13">
        <v>1</v>
      </c>
      <c r="H34" s="13">
        <v>34</v>
      </c>
      <c r="I34" s="13">
        <v>26</v>
      </c>
      <c r="J34" s="13">
        <v>8</v>
      </c>
      <c r="K34" s="13">
        <v>281</v>
      </c>
      <c r="L34" s="13">
        <v>739</v>
      </c>
      <c r="M34" s="13">
        <v>0.38024357239512863</v>
      </c>
      <c r="N34" s="13">
        <v>419</v>
      </c>
      <c r="O34" s="13">
        <v>608</v>
      </c>
      <c r="P34" s="13">
        <v>0.68914473684210531</v>
      </c>
      <c r="Q34" s="13">
        <v>1146</v>
      </c>
      <c r="R34" s="13">
        <v>1056</v>
      </c>
      <c r="S34" s="13">
        <v>90</v>
      </c>
      <c r="T34" s="13">
        <v>293</v>
      </c>
      <c r="U34" s="13">
        <v>500</v>
      </c>
      <c r="V34" s="13">
        <v>408</v>
      </c>
      <c r="W34" s="13">
        <v>1.225490196078431</v>
      </c>
      <c r="X34" s="13">
        <v>298</v>
      </c>
      <c r="Y34" s="13">
        <v>0</v>
      </c>
      <c r="Z34" s="13">
        <v>1</v>
      </c>
      <c r="AA34" s="30">
        <v>2610</v>
      </c>
      <c r="AB34" s="13">
        <v>76.8</v>
      </c>
      <c r="AC34" s="13">
        <v>2323</v>
      </c>
      <c r="AD34" s="13">
        <v>68.3</v>
      </c>
      <c r="AE34" s="13">
        <v>287</v>
      </c>
      <c r="AF34" s="14">
        <v>8.4411764705882355</v>
      </c>
      <c r="AH34">
        <v>1</v>
      </c>
      <c r="AI34">
        <v>1</v>
      </c>
      <c r="AJ34">
        <f>(I34-MIN(I2:I69))/(MAX(I2:I69)-MIN(I2:I69))</f>
        <v>0.6428571428571429</v>
      </c>
      <c r="AK34">
        <f>(J34-MIN(J2:J69))/(MAX(J2:J69)-MIN(J2:J69))</f>
        <v>0.41666666666666669</v>
      </c>
      <c r="AL34">
        <f>(U34-MIN(U2:U69))/(MAX(U2:U69)-MIN(U2:U69))</f>
        <v>0.53846153846153844</v>
      </c>
      <c r="AM34">
        <f>(W34-MIN(W2:W69))/(MAX(W2:W69)-MIN(W2:W69))</f>
        <v>0.3976175354880786</v>
      </c>
      <c r="AN34">
        <f>(X34-MIN(X2:X69))/(MAX(X2:X69)-MIN(X2:X69))</f>
        <v>0.84375</v>
      </c>
      <c r="AO34">
        <f>(Y34-MIN(Y2:Y69))/(MAX(Y2:Y69)-MIN(Y2:Y69))</f>
        <v>0</v>
      </c>
      <c r="AP34">
        <f>(AA34-MIN(AA2:AA69))/(MAX(AA2:AA69)-MIN(AA2:AA69))</f>
        <v>0.57631578947368423</v>
      </c>
      <c r="AQ34">
        <f>(AE34-MIN(AE2:AE69))/(MAX(AE2:AE69)-MIN(AE2:AE69))</f>
        <v>0.33688415446071907</v>
      </c>
      <c r="AR34">
        <f>(AF34-MIN(AF2:AF69))/(MAX(AF2:AF69)-MIN(AF2:AF69))</f>
        <v>0.32564423905381062</v>
      </c>
      <c r="AS34">
        <v>0</v>
      </c>
    </row>
    <row r="35" spans="1:45" ht="14.25" customHeight="1" x14ac:dyDescent="0.3">
      <c r="A35" s="13" t="s">
        <v>219</v>
      </c>
      <c r="B35" s="13" t="s">
        <v>94</v>
      </c>
      <c r="C35" s="13" t="s">
        <v>37</v>
      </c>
      <c r="D35" s="13">
        <v>1</v>
      </c>
      <c r="E35" s="13">
        <v>1</v>
      </c>
      <c r="F35" s="13">
        <v>1</v>
      </c>
      <c r="G35" s="13">
        <v>1</v>
      </c>
      <c r="H35" s="13">
        <v>31</v>
      </c>
      <c r="I35" s="13">
        <v>27</v>
      </c>
      <c r="J35" s="13">
        <v>4</v>
      </c>
      <c r="K35" s="13">
        <v>242</v>
      </c>
      <c r="L35" s="13">
        <v>695</v>
      </c>
      <c r="M35" s="13">
        <v>0.34820143884892091</v>
      </c>
      <c r="N35" s="13">
        <v>464</v>
      </c>
      <c r="O35" s="13">
        <v>628</v>
      </c>
      <c r="P35" s="13">
        <v>0.73885350318471332</v>
      </c>
      <c r="Q35" s="13">
        <v>1175</v>
      </c>
      <c r="R35" s="13">
        <v>1057</v>
      </c>
      <c r="S35" s="13">
        <v>118</v>
      </c>
      <c r="T35" s="13">
        <v>336</v>
      </c>
      <c r="U35" s="13">
        <v>561</v>
      </c>
      <c r="V35" s="13">
        <v>375</v>
      </c>
      <c r="W35" s="13">
        <v>1.496</v>
      </c>
      <c r="X35" s="13">
        <v>249</v>
      </c>
      <c r="Y35" s="13">
        <v>1</v>
      </c>
      <c r="Z35" s="13">
        <v>2</v>
      </c>
      <c r="AA35" s="30">
        <v>2582</v>
      </c>
      <c r="AB35" s="13">
        <v>83.3</v>
      </c>
      <c r="AC35" s="13">
        <v>2101</v>
      </c>
      <c r="AD35" s="13">
        <v>67.8</v>
      </c>
      <c r="AE35" s="13">
        <v>481</v>
      </c>
      <c r="AF35" s="14">
        <v>15.516129032258061</v>
      </c>
      <c r="AH35">
        <v>1</v>
      </c>
      <c r="AI35">
        <v>1</v>
      </c>
      <c r="AJ35">
        <f>(I35-MIN(I2:I69))/(MAX(I2:I69)-MIN(I2:I69))</f>
        <v>0.7142857142857143</v>
      </c>
      <c r="AK35">
        <f>(J35-MIN(J2:J69))/(MAX(J2:J69)-MIN(J2:J69))</f>
        <v>8.3333333333333329E-2</v>
      </c>
      <c r="AL35">
        <f>(U35-MIN(U2:U69))/(MAX(U2:U69)-MIN(U2:U69))</f>
        <v>0.73397435897435892</v>
      </c>
      <c r="AM35">
        <f>(W35-MIN(W2:W69))/(MAX(W2:W69)-MIN(W2:W69))</f>
        <v>0.70401902538663541</v>
      </c>
      <c r="AN35">
        <f>(X35-MIN(X2:X69))/(MAX(X2:X69)-MIN(X2:X69))</f>
        <v>0.70454545454545459</v>
      </c>
      <c r="AO35">
        <f>(Y35-MIN(Y2:Y69))/(MAX(Y2:Y69)-MIN(Y2:Y69))</f>
        <v>5.8823529411764705E-2</v>
      </c>
      <c r="AP35">
        <f>(AA35-MIN(AA2:AA69))/(MAX(AA2:AA69)-MIN(AA2:AA69))</f>
        <v>0.53947368421052633</v>
      </c>
      <c r="AQ35">
        <f>(AE35-MIN(AE2:AE69))/(MAX(AE2:AE69)-MIN(AE2:AE69))</f>
        <v>0.59520639147802934</v>
      </c>
      <c r="AR35">
        <f>(AF35-MIN(AF2:AF69))/(MAX(AF2:AF69)-MIN(AF2:AF69))</f>
        <v>0.63652764056526767</v>
      </c>
      <c r="AS35">
        <v>1</v>
      </c>
    </row>
    <row r="36" spans="1:45" ht="14.25" customHeight="1" x14ac:dyDescent="0.3">
      <c r="A36" s="13" t="s">
        <v>220</v>
      </c>
      <c r="B36" s="13" t="s">
        <v>98</v>
      </c>
      <c r="C36" s="13" t="s">
        <v>34</v>
      </c>
      <c r="D36" s="13">
        <v>1</v>
      </c>
      <c r="E36" s="13">
        <v>1</v>
      </c>
      <c r="F36" s="13">
        <v>0</v>
      </c>
      <c r="G36" s="13">
        <v>1</v>
      </c>
      <c r="H36" s="13">
        <v>33</v>
      </c>
      <c r="I36" s="13">
        <v>18</v>
      </c>
      <c r="J36" s="13">
        <v>15</v>
      </c>
      <c r="K36" s="13">
        <v>212</v>
      </c>
      <c r="L36" s="13">
        <v>672</v>
      </c>
      <c r="M36" s="13">
        <v>0.31547619047619052</v>
      </c>
      <c r="N36" s="13">
        <v>443</v>
      </c>
      <c r="O36" s="13">
        <v>620</v>
      </c>
      <c r="P36" s="13">
        <v>0.71451612903225803</v>
      </c>
      <c r="Q36" s="13">
        <v>1233</v>
      </c>
      <c r="R36" s="13">
        <v>1019</v>
      </c>
      <c r="S36" s="13">
        <v>214</v>
      </c>
      <c r="T36" s="13">
        <v>389</v>
      </c>
      <c r="U36" s="13">
        <v>509</v>
      </c>
      <c r="V36" s="13">
        <v>507</v>
      </c>
      <c r="W36" s="13">
        <v>1.003944773175542</v>
      </c>
      <c r="X36" s="13">
        <v>341</v>
      </c>
      <c r="Y36" s="13">
        <v>0</v>
      </c>
      <c r="Z36" s="13">
        <v>2</v>
      </c>
      <c r="AA36" s="30">
        <v>2355</v>
      </c>
      <c r="AB36" s="13">
        <v>71.400000000000006</v>
      </c>
      <c r="AC36" s="13">
        <v>2188</v>
      </c>
      <c r="AD36" s="13">
        <v>66.3</v>
      </c>
      <c r="AE36" s="13">
        <v>167</v>
      </c>
      <c r="AF36" s="14">
        <v>5.0606060606060614</v>
      </c>
      <c r="AH36">
        <v>1</v>
      </c>
      <c r="AI36">
        <v>1</v>
      </c>
      <c r="AJ36">
        <f>(I36-MIN(I2:I69))/(MAX(I2:I69)-MIN(I2:I69))</f>
        <v>7.1428571428571425E-2</v>
      </c>
      <c r="AK36">
        <f>(J36-MIN(J2:J69))/(MAX(J2:J69)-MIN(J2:J69))</f>
        <v>1</v>
      </c>
      <c r="AL36">
        <f>(U36-MIN(U2:U69))/(MAX(U2:U69)-MIN(U2:U69))</f>
        <v>0.56730769230769229</v>
      </c>
      <c r="AM36">
        <f>(W36-MIN(W2:W69))/(MAX(W2:W69)-MIN(W2:W69))</f>
        <v>0.146677101265101</v>
      </c>
      <c r="AN36">
        <f>(X36-MIN(X2:X69))/(MAX(X2:X69)-MIN(X2:X69))</f>
        <v>0.96590909090909094</v>
      </c>
      <c r="AO36">
        <f>(Y36-MIN(Y2:Y69))/(MAX(Y2:Y69)-MIN(Y2:Y69))</f>
        <v>0</v>
      </c>
      <c r="AP36">
        <f>(AA36-MIN(AA2:AA69))/(MAX(AA2:AA69)-MIN(AA2:AA69))</f>
        <v>0.24078947368421053</v>
      </c>
      <c r="AQ36">
        <f>(AE36-MIN(AE2:AE69))/(MAX(AE2:AE69)-MIN(AE2:AE69))</f>
        <v>0.17709720372836218</v>
      </c>
      <c r="AR36">
        <f>(AF36-MIN(AF2:AF69))/(MAX(AF2:AF69)-MIN(AF2:AF69))</f>
        <v>0.17709720372836221</v>
      </c>
      <c r="AS36">
        <v>0</v>
      </c>
    </row>
    <row r="37" spans="1:45" ht="14.25" customHeight="1" x14ac:dyDescent="0.3">
      <c r="A37" s="13" t="s">
        <v>221</v>
      </c>
      <c r="B37" s="13" t="s">
        <v>47</v>
      </c>
      <c r="C37" s="13" t="s">
        <v>37</v>
      </c>
      <c r="D37" s="13">
        <v>0</v>
      </c>
      <c r="E37" s="13">
        <v>0</v>
      </c>
      <c r="F37" s="13">
        <v>0</v>
      </c>
      <c r="G37" s="13">
        <v>1</v>
      </c>
      <c r="H37" s="13">
        <v>33</v>
      </c>
      <c r="I37" s="13">
        <v>29</v>
      </c>
      <c r="J37" s="13">
        <v>4</v>
      </c>
      <c r="K37" s="13">
        <v>292</v>
      </c>
      <c r="L37" s="13">
        <v>831</v>
      </c>
      <c r="M37" s="13">
        <v>0.35138387484957878</v>
      </c>
      <c r="N37" s="13">
        <v>560</v>
      </c>
      <c r="O37" s="13">
        <v>791</v>
      </c>
      <c r="P37" s="13">
        <v>0.70796460176991149</v>
      </c>
      <c r="Q37" s="13">
        <v>1233</v>
      </c>
      <c r="R37" s="13">
        <v>1155</v>
      </c>
      <c r="S37" s="13">
        <v>78</v>
      </c>
      <c r="T37" s="13">
        <v>307</v>
      </c>
      <c r="U37" s="13">
        <v>494</v>
      </c>
      <c r="V37" s="13">
        <v>338</v>
      </c>
      <c r="W37" s="13">
        <v>1.461538461538461</v>
      </c>
      <c r="X37" s="13">
        <v>124</v>
      </c>
      <c r="Y37" s="13">
        <v>1</v>
      </c>
      <c r="Z37" s="13">
        <v>1</v>
      </c>
      <c r="AA37" s="30">
        <v>2662</v>
      </c>
      <c r="AB37" s="13">
        <v>80.7</v>
      </c>
      <c r="AC37" s="13">
        <v>2198</v>
      </c>
      <c r="AD37" s="13">
        <v>66.599999999999994</v>
      </c>
      <c r="AE37" s="13">
        <v>464</v>
      </c>
      <c r="AF37" s="14">
        <v>14.060606060606061</v>
      </c>
      <c r="AH37">
        <v>0</v>
      </c>
      <c r="AI37">
        <v>1</v>
      </c>
      <c r="AJ37">
        <f>(I37-MIN(I2:I69))/(MAX(I2:I69)-MIN(I2:I69))</f>
        <v>0.8571428571428571</v>
      </c>
      <c r="AK37">
        <f>(J37-MIN(J2:J69))/(MAX(J2:J69)-MIN(J2:J69))</f>
        <v>8.3333333333333329E-2</v>
      </c>
      <c r="AL37">
        <f>(U37-MIN(U2:U69))/(MAX(U2:U69)-MIN(U2:U69))</f>
        <v>0.51923076923076927</v>
      </c>
      <c r="AM37">
        <f>(W37-MIN(W2:W69))/(MAX(W2:W69)-MIN(W2:W69))</f>
        <v>0.66498507328679413</v>
      </c>
      <c r="AN37">
        <f>(X37-MIN(X2:X69))/(MAX(X2:X69)-MIN(X2:X69))</f>
        <v>0.34943181818181818</v>
      </c>
      <c r="AO37">
        <f>(Y37-MIN(Y2:Y69))/(MAX(Y2:Y69)-MIN(Y2:Y69))</f>
        <v>5.8823529411764705E-2</v>
      </c>
      <c r="AP37">
        <f>(AA37-MIN(AA2:AA69))/(MAX(AA2:AA69)-MIN(AA2:AA69))</f>
        <v>0.64473684210526316</v>
      </c>
      <c r="AQ37">
        <f>(AE37-MIN(AE2:AE69))/(MAX(AE2:AE69)-MIN(AE2:AE69))</f>
        <v>0.57256990679094544</v>
      </c>
      <c r="AR37">
        <f>(AF37-MIN(AF2:AF69))/(MAX(AF2:AF69)-MIN(AF2:AF69))</f>
        <v>0.57256990679094544</v>
      </c>
      <c r="AS37">
        <v>0</v>
      </c>
    </row>
    <row r="38" spans="1:45" ht="14.25" customHeight="1" x14ac:dyDescent="0.3">
      <c r="A38" s="13" t="s">
        <v>222</v>
      </c>
      <c r="B38" s="13" t="s">
        <v>96</v>
      </c>
      <c r="C38" s="13" t="s">
        <v>43</v>
      </c>
      <c r="D38" s="13">
        <v>1</v>
      </c>
      <c r="E38" s="13">
        <v>1</v>
      </c>
      <c r="F38" s="13">
        <v>0</v>
      </c>
      <c r="G38" s="13">
        <v>1</v>
      </c>
      <c r="H38" s="13">
        <v>34</v>
      </c>
      <c r="I38" s="13">
        <v>30</v>
      </c>
      <c r="J38" s="13">
        <v>4</v>
      </c>
      <c r="K38" s="13">
        <v>319</v>
      </c>
      <c r="L38" s="13">
        <v>952</v>
      </c>
      <c r="M38" s="13">
        <v>0.33508403361344541</v>
      </c>
      <c r="N38" s="13">
        <v>464</v>
      </c>
      <c r="O38" s="13">
        <v>687</v>
      </c>
      <c r="P38" s="13">
        <v>0.67540029112081512</v>
      </c>
      <c r="Q38" s="13">
        <v>1304</v>
      </c>
      <c r="R38" s="13">
        <v>979</v>
      </c>
      <c r="S38" s="13">
        <v>325</v>
      </c>
      <c r="T38" s="13">
        <v>436</v>
      </c>
      <c r="U38" s="13">
        <v>500</v>
      </c>
      <c r="V38" s="13">
        <v>403</v>
      </c>
      <c r="W38" s="13">
        <v>1.240694789081886</v>
      </c>
      <c r="X38" s="13">
        <v>303</v>
      </c>
      <c r="Y38" s="13">
        <v>0</v>
      </c>
      <c r="Z38" s="13">
        <v>2</v>
      </c>
      <c r="AA38" s="30">
        <v>2657</v>
      </c>
      <c r="AB38" s="13">
        <v>78.099999999999994</v>
      </c>
      <c r="AC38" s="13">
        <v>2181</v>
      </c>
      <c r="AD38" s="13">
        <v>64.099999999999994</v>
      </c>
      <c r="AE38" s="13">
        <v>476</v>
      </c>
      <c r="AF38" s="14">
        <v>14</v>
      </c>
      <c r="AH38">
        <v>1</v>
      </c>
      <c r="AI38">
        <v>1</v>
      </c>
      <c r="AJ38">
        <f>(I38-MIN(I2:I69))/(MAX(I2:I69)-MIN(I2:I69))</f>
        <v>0.9285714285714286</v>
      </c>
      <c r="AK38">
        <f>(J38-MIN(J2:J69))/(MAX(J2:J69)-MIN(J2:J69))</f>
        <v>8.3333333333333329E-2</v>
      </c>
      <c r="AL38">
        <f>(U38-MIN(U2:U69))/(MAX(U2:U69)-MIN(U2:U69))</f>
        <v>0.53846153846153844</v>
      </c>
      <c r="AM38">
        <f>(W38-MIN(W2:W69))/(MAX(W2:W69)-MIN(W2:W69))</f>
        <v>0.41483949891425637</v>
      </c>
      <c r="AN38">
        <f>(X38-MIN(X2:X69))/(MAX(X2:X69)-MIN(X2:X69))</f>
        <v>0.85795454545454541</v>
      </c>
      <c r="AO38">
        <f>(Y38-MIN(Y2:Y69))/(MAX(Y2:Y69)-MIN(Y2:Y69))</f>
        <v>0</v>
      </c>
      <c r="AP38">
        <f>(AA38-MIN(AA2:AA69))/(MAX(AA2:AA69)-MIN(AA2:AA69))</f>
        <v>0.63815789473684215</v>
      </c>
      <c r="AQ38">
        <f>(AE38-MIN(AE2:AE69))/(MAX(AE2:AE69)-MIN(AE2:AE69))</f>
        <v>0.58854860186418112</v>
      </c>
      <c r="AR38">
        <f>(AF38-MIN(AF2:AF69))/(MAX(AF2:AF69)-MIN(AF2:AF69))</f>
        <v>0.56990679094540619</v>
      </c>
      <c r="AS38">
        <v>0</v>
      </c>
    </row>
    <row r="39" spans="1:45" ht="14.25" customHeight="1" x14ac:dyDescent="0.3">
      <c r="A39" s="13" t="s">
        <v>223</v>
      </c>
      <c r="B39" s="13" t="s">
        <v>65</v>
      </c>
      <c r="C39" s="13" t="s">
        <v>43</v>
      </c>
      <c r="D39" s="13">
        <v>0</v>
      </c>
      <c r="E39" s="13">
        <v>0</v>
      </c>
      <c r="F39" s="13">
        <v>2</v>
      </c>
      <c r="G39" s="13">
        <v>1</v>
      </c>
      <c r="H39" s="13">
        <v>33</v>
      </c>
      <c r="I39" s="13">
        <v>27</v>
      </c>
      <c r="J39" s="13">
        <v>6</v>
      </c>
      <c r="K39" s="13">
        <v>289</v>
      </c>
      <c r="L39" s="13">
        <v>791</v>
      </c>
      <c r="M39" s="13">
        <v>0.36536030341340081</v>
      </c>
      <c r="N39" s="13">
        <v>505</v>
      </c>
      <c r="O39" s="13">
        <v>681</v>
      </c>
      <c r="P39" s="13">
        <v>0.74155653450807635</v>
      </c>
      <c r="Q39" s="13">
        <v>1437</v>
      </c>
      <c r="R39" s="13">
        <v>1118</v>
      </c>
      <c r="S39" s="13">
        <v>319</v>
      </c>
      <c r="T39" s="13">
        <v>431</v>
      </c>
      <c r="U39" s="13">
        <v>627</v>
      </c>
      <c r="V39" s="13">
        <v>431</v>
      </c>
      <c r="W39" s="13">
        <v>1.4547563805104411</v>
      </c>
      <c r="X39" s="13">
        <v>1</v>
      </c>
      <c r="Y39" s="13">
        <v>12</v>
      </c>
      <c r="Z39" s="13">
        <v>6</v>
      </c>
      <c r="AA39" s="30">
        <v>2840</v>
      </c>
      <c r="AB39" s="13">
        <v>86.1</v>
      </c>
      <c r="AC39" s="13">
        <v>2405</v>
      </c>
      <c r="AD39" s="13">
        <v>72.900000000000006</v>
      </c>
      <c r="AE39" s="13">
        <v>435</v>
      </c>
      <c r="AF39" s="14">
        <v>13.18181818181818</v>
      </c>
      <c r="AH39">
        <v>0</v>
      </c>
      <c r="AI39">
        <v>1</v>
      </c>
      <c r="AJ39">
        <f>(I39-MIN(I2:I69))/(MAX(I2:I69)-MIN(I2:I69))</f>
        <v>0.7142857142857143</v>
      </c>
      <c r="AK39">
        <f>(J39-MIN(J2:J69))/(MAX(J2:J69)-MIN(J2:J69))</f>
        <v>0.25</v>
      </c>
      <c r="AL39">
        <f>(U39-MIN(U2:U69))/(MAX(U2:U69)-MIN(U2:U69))</f>
        <v>0.94551282051282048</v>
      </c>
      <c r="AM39">
        <f>(W39-MIN(W2:W69))/(MAX(W2:W69)-MIN(W2:W69))</f>
        <v>0.65730313458633749</v>
      </c>
      <c r="AN39">
        <f>(X39-MIN(X2:X69))/(MAX(X2:X69)-MIN(X2:X69))</f>
        <v>0</v>
      </c>
      <c r="AO39">
        <f>(Y39-MIN(Y2:Y69))/(MAX(Y2:Y69)-MIN(Y2:Y69))</f>
        <v>0.70588235294117652</v>
      </c>
      <c r="AP39">
        <f>(AA39-MIN(AA2:AA69))/(MAX(AA2:AA69)-MIN(AA2:AA69))</f>
        <v>0.87894736842105259</v>
      </c>
      <c r="AQ39">
        <f>(AE39-MIN(AE2:AE69))/(MAX(AE2:AE69)-MIN(AE2:AE69))</f>
        <v>0.53395472703062585</v>
      </c>
      <c r="AR39">
        <f>(AF39-MIN(AF2:AF69))/(MAX(AF2:AF69)-MIN(AF2:AF69))</f>
        <v>0.53395472703062574</v>
      </c>
      <c r="AS39">
        <v>2</v>
      </c>
    </row>
    <row r="40" spans="1:45" ht="14.25" customHeight="1" x14ac:dyDescent="0.3">
      <c r="A40" s="13" t="s">
        <v>224</v>
      </c>
      <c r="B40" s="13" t="s">
        <v>225</v>
      </c>
      <c r="C40" s="13" t="s">
        <v>34</v>
      </c>
      <c r="D40" s="13">
        <v>1</v>
      </c>
      <c r="E40" s="13">
        <v>1</v>
      </c>
      <c r="F40" s="13">
        <v>0</v>
      </c>
      <c r="G40" s="13">
        <v>0</v>
      </c>
      <c r="H40" s="13">
        <v>33</v>
      </c>
      <c r="I40" s="13">
        <v>18</v>
      </c>
      <c r="J40" s="13">
        <v>15</v>
      </c>
      <c r="K40" s="13">
        <v>315</v>
      </c>
      <c r="L40" s="13">
        <v>861</v>
      </c>
      <c r="M40" s="13">
        <v>0.36585365853658541</v>
      </c>
      <c r="N40" s="13">
        <v>445</v>
      </c>
      <c r="O40" s="13">
        <v>575</v>
      </c>
      <c r="P40" s="13">
        <v>0.77391304347826084</v>
      </c>
      <c r="Q40" s="13">
        <v>1041</v>
      </c>
      <c r="R40" s="13">
        <v>1087</v>
      </c>
      <c r="S40" s="13">
        <v>-46</v>
      </c>
      <c r="T40" s="13">
        <v>218</v>
      </c>
      <c r="U40" s="13">
        <v>383</v>
      </c>
      <c r="V40" s="13">
        <v>350</v>
      </c>
      <c r="W40" s="13">
        <v>1.0942857142857141</v>
      </c>
      <c r="X40" s="13">
        <v>186</v>
      </c>
      <c r="Y40" s="13">
        <v>0</v>
      </c>
      <c r="Z40" s="13">
        <v>2</v>
      </c>
      <c r="AA40" s="30">
        <v>2416</v>
      </c>
      <c r="AB40" s="13">
        <v>73.2</v>
      </c>
      <c r="AC40" s="13">
        <v>2382</v>
      </c>
      <c r="AD40" s="13">
        <v>72.2</v>
      </c>
      <c r="AE40" s="13">
        <v>34</v>
      </c>
      <c r="AF40" s="14">
        <v>1.0303030303030301</v>
      </c>
      <c r="AH40">
        <v>1</v>
      </c>
      <c r="AI40">
        <v>0</v>
      </c>
      <c r="AJ40">
        <f>(I40-MIN(I2:I69))/(MAX(I2:I69)-MIN(I2:I69))</f>
        <v>7.1428571428571425E-2</v>
      </c>
      <c r="AK40">
        <f>(J40-MIN(J2:J69))/(MAX(J2:J69)-MIN(J2:J69))</f>
        <v>1</v>
      </c>
      <c r="AL40">
        <f>(U40-MIN(U2:U69))/(MAX(U2:U69)-MIN(U2:U69))</f>
        <v>0.16346153846153846</v>
      </c>
      <c r="AM40">
        <f>(W40-MIN(W2:W69))/(MAX(W2:W69)-MIN(W2:W69))</f>
        <v>0.24900462712076338</v>
      </c>
      <c r="AN40">
        <f>(X40-MIN(X2:X69))/(MAX(X2:X69)-MIN(X2:X69))</f>
        <v>0.52556818181818177</v>
      </c>
      <c r="AO40">
        <f>(Y40-MIN(Y2:Y69))/(MAX(Y2:Y69)-MIN(Y2:Y69))</f>
        <v>0</v>
      </c>
      <c r="AP40">
        <f>(AA40-MIN(AA2:AA69))/(MAX(AA2:AA69)-MIN(AA2:AA69))</f>
        <v>0.32105263157894737</v>
      </c>
      <c r="AQ40">
        <f>(AE40-MIN(AE2:AE69))/(MAX(AE2:AE69)-MIN(AE2:AE69))</f>
        <v>0</v>
      </c>
      <c r="AR40">
        <f>(AF40-MIN(AF2:AF69))/(MAX(AF2:AF69)-MIN(AF2:AF69))</f>
        <v>0</v>
      </c>
      <c r="AS40">
        <v>0</v>
      </c>
    </row>
    <row r="41" spans="1:45" ht="14.25" customHeight="1" x14ac:dyDescent="0.3">
      <c r="A41" s="13" t="s">
        <v>226</v>
      </c>
      <c r="B41" s="13" t="s">
        <v>63</v>
      </c>
      <c r="C41" s="13" t="s">
        <v>43</v>
      </c>
      <c r="D41" s="13">
        <v>1</v>
      </c>
      <c r="E41" s="13">
        <v>1</v>
      </c>
      <c r="F41" s="13">
        <v>0</v>
      </c>
      <c r="G41" s="13">
        <v>0</v>
      </c>
      <c r="H41" s="13">
        <v>33</v>
      </c>
      <c r="I41" s="13">
        <v>23</v>
      </c>
      <c r="J41" s="13">
        <v>10</v>
      </c>
      <c r="K41" s="13">
        <v>322</v>
      </c>
      <c r="L41" s="13">
        <v>830</v>
      </c>
      <c r="M41" s="13">
        <v>0.38795180722891559</v>
      </c>
      <c r="N41" s="13">
        <v>461</v>
      </c>
      <c r="O41" s="13">
        <v>614</v>
      </c>
      <c r="P41" s="13">
        <v>0.750814332247557</v>
      </c>
      <c r="Q41" s="13">
        <v>1048</v>
      </c>
      <c r="R41" s="13">
        <v>1044</v>
      </c>
      <c r="S41" s="13">
        <v>4</v>
      </c>
      <c r="T41" s="13">
        <v>230</v>
      </c>
      <c r="U41" s="13">
        <v>473</v>
      </c>
      <c r="V41" s="13">
        <v>371</v>
      </c>
      <c r="W41" s="13">
        <v>1.274932614555256</v>
      </c>
      <c r="X41" s="13">
        <v>132</v>
      </c>
      <c r="Y41" s="13">
        <v>0</v>
      </c>
      <c r="Z41" s="13">
        <v>2</v>
      </c>
      <c r="AA41" s="30">
        <v>2511</v>
      </c>
      <c r="AB41" s="13">
        <v>76.099999999999994</v>
      </c>
      <c r="AC41" s="13">
        <v>2319</v>
      </c>
      <c r="AD41" s="13">
        <v>70.3</v>
      </c>
      <c r="AE41" s="13">
        <v>192</v>
      </c>
      <c r="AF41" s="14">
        <v>5.8181818181818183</v>
      </c>
      <c r="AH41">
        <v>1</v>
      </c>
      <c r="AI41">
        <v>0</v>
      </c>
      <c r="AJ41">
        <f>(I41-MIN(I2:I69))/(MAX(I2:I69)-MIN(I2:I69))</f>
        <v>0.42857142857142855</v>
      </c>
      <c r="AK41">
        <f>(J41-MIN(J2:J69))/(MAX(J2:J69)-MIN(J2:J69))</f>
        <v>0.58333333333333337</v>
      </c>
      <c r="AL41">
        <f>(U41-MIN(U2:U69))/(MAX(U2:U69)-MIN(U2:U69))</f>
        <v>0.45192307692307693</v>
      </c>
      <c r="AM41">
        <f>(W41-MIN(W2:W69))/(MAX(W2:W69)-MIN(W2:W69))</f>
        <v>0.45362005541848166</v>
      </c>
      <c r="AN41">
        <f>(X41-MIN(X2:X69))/(MAX(X2:X69)-MIN(X2:X69))</f>
        <v>0.37215909090909088</v>
      </c>
      <c r="AO41">
        <f>(Y41-MIN(Y2:Y69))/(MAX(Y2:Y69)-MIN(Y2:Y69))</f>
        <v>0</v>
      </c>
      <c r="AP41">
        <f>(AA41-MIN(AA2:AA69))/(MAX(AA2:AA69)-MIN(AA2:AA69))</f>
        <v>0.44605263157894737</v>
      </c>
      <c r="AQ41">
        <f>(AE41-MIN(AE2:AE69))/(MAX(AE2:AE69)-MIN(AE2:AE69))</f>
        <v>0.2103861517976032</v>
      </c>
      <c r="AR41">
        <f>(AF41-MIN(AF2:AF69))/(MAX(AF2:AF69)-MIN(AF2:AF69))</f>
        <v>0.2103861517976032</v>
      </c>
      <c r="AS41">
        <v>0</v>
      </c>
    </row>
    <row r="42" spans="1:45" ht="14.25" customHeight="1" x14ac:dyDescent="0.3">
      <c r="A42" s="13" t="s">
        <v>227</v>
      </c>
      <c r="B42" s="13" t="s">
        <v>228</v>
      </c>
      <c r="C42" s="13" t="s">
        <v>37</v>
      </c>
      <c r="D42" s="13">
        <v>1</v>
      </c>
      <c r="E42" s="13">
        <v>1</v>
      </c>
      <c r="F42" s="13">
        <v>0</v>
      </c>
      <c r="G42" s="13">
        <v>0</v>
      </c>
      <c r="H42" s="13">
        <v>34</v>
      </c>
      <c r="I42" s="13">
        <v>26</v>
      </c>
      <c r="J42" s="13">
        <v>8</v>
      </c>
      <c r="K42" s="13">
        <v>301</v>
      </c>
      <c r="L42" s="13">
        <v>823</v>
      </c>
      <c r="M42" s="13">
        <v>0.36573511543134868</v>
      </c>
      <c r="N42" s="13">
        <v>477</v>
      </c>
      <c r="O42" s="13">
        <v>717</v>
      </c>
      <c r="P42" s="13">
        <v>0.66527196652719667</v>
      </c>
      <c r="Q42" s="13">
        <v>1259</v>
      </c>
      <c r="R42" s="13">
        <v>1110</v>
      </c>
      <c r="S42" s="13">
        <v>149</v>
      </c>
      <c r="T42" s="13">
        <v>361</v>
      </c>
      <c r="U42" s="13">
        <v>581</v>
      </c>
      <c r="V42" s="13">
        <v>424</v>
      </c>
      <c r="W42" s="13">
        <v>1.370283018867924</v>
      </c>
      <c r="X42" s="13">
        <v>305</v>
      </c>
      <c r="Y42" s="13">
        <v>0</v>
      </c>
      <c r="Z42" s="13">
        <v>2</v>
      </c>
      <c r="AA42" s="30">
        <v>2690</v>
      </c>
      <c r="AB42" s="13">
        <v>79.099999999999994</v>
      </c>
      <c r="AC42" s="13">
        <v>2338</v>
      </c>
      <c r="AD42" s="13">
        <v>68.8</v>
      </c>
      <c r="AE42" s="13">
        <v>352</v>
      </c>
      <c r="AF42" s="14">
        <v>10.352941176470591</v>
      </c>
      <c r="AH42">
        <v>1</v>
      </c>
      <c r="AI42">
        <v>0</v>
      </c>
      <c r="AJ42">
        <f>(I42-MIN(I2:I69))/(MAX(I2:I69)-MIN(I2:I69))</f>
        <v>0.6428571428571429</v>
      </c>
      <c r="AK42">
        <f>(J42-MIN(J2:J69))/(MAX(J2:J69)-MIN(J2:J69))</f>
        <v>0.41666666666666669</v>
      </c>
      <c r="AL42">
        <f>(U42-MIN(U2:U69))/(MAX(U2:U69)-MIN(U2:U69))</f>
        <v>0.79807692307692313</v>
      </c>
      <c r="AM42">
        <f>(W42-MIN(W2:W69))/(MAX(W2:W69)-MIN(W2:W69))</f>
        <v>0.56162170829869285</v>
      </c>
      <c r="AN42">
        <f>(X42-MIN(X2:X69))/(MAX(X2:X69)-MIN(X2:X69))</f>
        <v>0.86363636363636365</v>
      </c>
      <c r="AO42">
        <f>(Y42-MIN(Y2:Y69))/(MAX(Y2:Y69)-MIN(Y2:Y69))</f>
        <v>0</v>
      </c>
      <c r="AP42">
        <f>(AA42-MIN(AA2:AA69))/(MAX(AA2:AA69)-MIN(AA2:AA69))</f>
        <v>0.68157894736842106</v>
      </c>
      <c r="AQ42">
        <f>(AE42-MIN(AE2:AE69))/(MAX(AE2:AE69)-MIN(AE2:AE69))</f>
        <v>0.4234354194407457</v>
      </c>
      <c r="AR42">
        <f>(AF42-MIN(AF2:AF69))/(MAX(AF2:AF69)-MIN(AF2:AF69))</f>
        <v>0.40964987859324836</v>
      </c>
      <c r="AS42">
        <v>0</v>
      </c>
    </row>
    <row r="43" spans="1:45" ht="14.25" customHeight="1" x14ac:dyDescent="0.3">
      <c r="A43" s="13" t="s">
        <v>229</v>
      </c>
      <c r="B43" s="13" t="s">
        <v>201</v>
      </c>
      <c r="C43" s="13" t="s">
        <v>43</v>
      </c>
      <c r="D43" s="13">
        <v>1</v>
      </c>
      <c r="E43" s="13">
        <v>0</v>
      </c>
      <c r="F43" s="13">
        <v>1</v>
      </c>
      <c r="G43" s="13">
        <v>1</v>
      </c>
      <c r="H43" s="13">
        <v>33</v>
      </c>
      <c r="I43" s="13">
        <v>19</v>
      </c>
      <c r="J43" s="13">
        <v>14</v>
      </c>
      <c r="K43" s="13">
        <v>249</v>
      </c>
      <c r="L43" s="13">
        <v>725</v>
      </c>
      <c r="M43" s="13">
        <v>0.34344827586206889</v>
      </c>
      <c r="N43" s="13">
        <v>455</v>
      </c>
      <c r="O43" s="13">
        <v>620</v>
      </c>
      <c r="P43" s="13">
        <v>0.7338709677419355</v>
      </c>
      <c r="Q43" s="13">
        <v>1147</v>
      </c>
      <c r="R43" s="13">
        <v>1103</v>
      </c>
      <c r="S43" s="13">
        <v>44</v>
      </c>
      <c r="T43" s="13">
        <v>310</v>
      </c>
      <c r="U43" s="13">
        <v>470</v>
      </c>
      <c r="V43" s="13">
        <v>414</v>
      </c>
      <c r="W43" s="13">
        <v>1.1352657004830919</v>
      </c>
      <c r="X43" s="13">
        <v>17</v>
      </c>
      <c r="Y43" s="13">
        <v>7</v>
      </c>
      <c r="Z43" s="13">
        <v>11</v>
      </c>
      <c r="AA43" s="30">
        <v>2298</v>
      </c>
      <c r="AB43" s="13">
        <v>69.599999999999994</v>
      </c>
      <c r="AC43" s="13">
        <v>2185</v>
      </c>
      <c r="AD43" s="13">
        <v>66.2</v>
      </c>
      <c r="AE43" s="13">
        <v>113</v>
      </c>
      <c r="AF43" s="14">
        <v>3.4242424242424239</v>
      </c>
      <c r="AH43">
        <v>1</v>
      </c>
      <c r="AI43">
        <v>1</v>
      </c>
      <c r="AJ43">
        <f>(I43-MIN(I2:I69))/(MAX(I2:I69)-MIN(I2:I69))</f>
        <v>0.14285714285714285</v>
      </c>
      <c r="AK43">
        <f>(J43-MIN(J2:J69))/(MAX(J2:J69)-MIN(J2:J69))</f>
        <v>0.91666666666666663</v>
      </c>
      <c r="AL43">
        <f>(U43-MIN(U2:U69))/(MAX(U2:U69)-MIN(U2:U69))</f>
        <v>0.44230769230769229</v>
      </c>
      <c r="AM43">
        <f>(W43-MIN(W2:W69))/(MAX(W2:W69)-MIN(W2:W69))</f>
        <v>0.29542190532979801</v>
      </c>
      <c r="AN43">
        <f>(X43-MIN(X2:X69))/(MAX(X2:X69)-MIN(X2:X69))</f>
        <v>4.5454545454545456E-2</v>
      </c>
      <c r="AO43">
        <f>(Y43-MIN(Y2:Y69))/(MAX(Y2:Y69)-MIN(Y2:Y69))</f>
        <v>0.41176470588235292</v>
      </c>
      <c r="AP43">
        <f>(AA43-MIN(AA2:AA69))/(MAX(AA2:AA69)-MIN(AA2:AA69))</f>
        <v>0.16578947368421051</v>
      </c>
      <c r="AQ43">
        <f>(AE43-MIN(AE2:AE69))/(MAX(AE2:AE69)-MIN(AE2:AE69))</f>
        <v>0.1051930758988016</v>
      </c>
      <c r="AR43">
        <f>(AF43-MIN(AF2:AF69))/(MAX(AF2:AF69)-MIN(AF2:AF69))</f>
        <v>0.10519307589880159</v>
      </c>
      <c r="AS43">
        <v>1</v>
      </c>
    </row>
    <row r="44" spans="1:45" ht="14.25" customHeight="1" x14ac:dyDescent="0.3">
      <c r="A44" s="13" t="s">
        <v>230</v>
      </c>
      <c r="B44" s="13" t="s">
        <v>182</v>
      </c>
      <c r="C44" s="13" t="s">
        <v>40</v>
      </c>
      <c r="D44" s="13">
        <v>1</v>
      </c>
      <c r="E44" s="13">
        <v>0</v>
      </c>
      <c r="F44" s="13">
        <v>1</v>
      </c>
      <c r="G44" s="13">
        <v>1</v>
      </c>
      <c r="H44" s="13">
        <v>32</v>
      </c>
      <c r="I44" s="13">
        <v>19</v>
      </c>
      <c r="J44" s="13">
        <v>13</v>
      </c>
      <c r="K44" s="13">
        <v>212</v>
      </c>
      <c r="L44" s="13">
        <v>619</v>
      </c>
      <c r="M44" s="13">
        <v>0.34248788368336031</v>
      </c>
      <c r="N44" s="13">
        <v>405</v>
      </c>
      <c r="O44" s="13">
        <v>586</v>
      </c>
      <c r="P44" s="13">
        <v>0.69112627986348119</v>
      </c>
      <c r="Q44" s="13">
        <v>1203</v>
      </c>
      <c r="R44" s="13">
        <v>1187</v>
      </c>
      <c r="S44" s="13">
        <v>16</v>
      </c>
      <c r="T44" s="13">
        <v>295</v>
      </c>
      <c r="U44" s="13">
        <v>406</v>
      </c>
      <c r="V44" s="13">
        <v>390</v>
      </c>
      <c r="W44" s="13">
        <v>1.0410256410256411</v>
      </c>
      <c r="X44" s="13">
        <v>14</v>
      </c>
      <c r="Y44" s="13">
        <v>7</v>
      </c>
      <c r="Z44" s="13">
        <v>11</v>
      </c>
      <c r="AA44" s="30">
        <v>2277</v>
      </c>
      <c r="AB44" s="13">
        <v>71.2</v>
      </c>
      <c r="AC44" s="13">
        <v>2183</v>
      </c>
      <c r="AD44" s="13">
        <v>68.2</v>
      </c>
      <c r="AE44" s="13">
        <v>94</v>
      </c>
      <c r="AF44" s="14">
        <v>2.9375</v>
      </c>
      <c r="AH44">
        <v>1</v>
      </c>
      <c r="AI44">
        <v>1</v>
      </c>
      <c r="AJ44">
        <f>(I44-MIN(I2:I69))/(MAX(I2:I69)-MIN(I2:I69))</f>
        <v>0.14285714285714285</v>
      </c>
      <c r="AK44">
        <f>(J44-MIN(J2:J69))/(MAX(J2:J69)-MIN(J2:J69))</f>
        <v>0.83333333333333337</v>
      </c>
      <c r="AL44">
        <f>(U44-MIN(U2:U69))/(MAX(U2:U69)-MIN(U2:U69))</f>
        <v>0.23717948717948717</v>
      </c>
      <c r="AM44">
        <f>(W44-MIN(W2:W69))/(MAX(W2:W69)-MIN(W2:W69))</f>
        <v>0.18867791968754913</v>
      </c>
      <c r="AN44">
        <f>(X44-MIN(X2:X69))/(MAX(X2:X69)-MIN(X2:X69))</f>
        <v>3.6931818181818184E-2</v>
      </c>
      <c r="AO44">
        <f>(Y44-MIN(Y2:Y69))/(MAX(Y2:Y69)-MIN(Y2:Y69))</f>
        <v>0.41176470588235292</v>
      </c>
      <c r="AP44">
        <f>(AA44-MIN(AA2:AA69))/(MAX(AA2:AA69)-MIN(AA2:AA69))</f>
        <v>0.13815789473684212</v>
      </c>
      <c r="AQ44">
        <f>(AE44-MIN(AE2:AE69))/(MAX(AE2:AE69)-MIN(AE2:AE69))</f>
        <v>7.9893475366178426E-2</v>
      </c>
      <c r="AR44">
        <f>(AF44-MIN(AF2:AF69))/(MAX(AF2:AF69)-MIN(AF2:AF69))</f>
        <v>8.3804926764314253E-2</v>
      </c>
      <c r="AS44">
        <v>1</v>
      </c>
    </row>
    <row r="45" spans="1:45" ht="14.25" customHeight="1" x14ac:dyDescent="0.3">
      <c r="A45" s="13" t="s">
        <v>231</v>
      </c>
      <c r="B45" s="13" t="s">
        <v>232</v>
      </c>
      <c r="C45" s="13" t="s">
        <v>40</v>
      </c>
      <c r="D45" s="13">
        <v>1</v>
      </c>
      <c r="E45" s="13">
        <v>1</v>
      </c>
      <c r="F45" s="13">
        <v>0</v>
      </c>
      <c r="G45" s="13">
        <v>0</v>
      </c>
      <c r="H45" s="13">
        <v>34</v>
      </c>
      <c r="I45" s="13">
        <v>26</v>
      </c>
      <c r="J45" s="13">
        <v>8</v>
      </c>
      <c r="K45" s="13">
        <v>258</v>
      </c>
      <c r="L45" s="13">
        <v>731</v>
      </c>
      <c r="M45" s="13">
        <v>0.35294117647058831</v>
      </c>
      <c r="N45" s="13">
        <v>382</v>
      </c>
      <c r="O45" s="13">
        <v>579</v>
      </c>
      <c r="P45" s="13">
        <v>0.65975820379965455</v>
      </c>
      <c r="Q45" s="13">
        <v>1324</v>
      </c>
      <c r="R45" s="13">
        <v>1156</v>
      </c>
      <c r="S45" s="13">
        <v>168</v>
      </c>
      <c r="T45" s="13">
        <v>408</v>
      </c>
      <c r="U45" s="13">
        <v>435</v>
      </c>
      <c r="V45" s="13">
        <v>399</v>
      </c>
      <c r="W45" s="13">
        <v>1.090225563909774</v>
      </c>
      <c r="X45" s="13">
        <v>276</v>
      </c>
      <c r="Y45" s="13">
        <v>2</v>
      </c>
      <c r="Z45" s="13">
        <v>0</v>
      </c>
      <c r="AA45" s="30">
        <v>2250</v>
      </c>
      <c r="AB45" s="13">
        <v>66.2</v>
      </c>
      <c r="AC45" s="13">
        <v>2069</v>
      </c>
      <c r="AD45" s="13">
        <v>60.9</v>
      </c>
      <c r="AE45" s="13">
        <v>181</v>
      </c>
      <c r="AF45" s="14">
        <v>5.3235294117647056</v>
      </c>
      <c r="AH45">
        <v>1</v>
      </c>
      <c r="AI45">
        <v>0</v>
      </c>
      <c r="AJ45">
        <f>(I45-MIN(I2:I69))/(MAX(I2:I69)-MIN(I2:I69))</f>
        <v>0.6428571428571429</v>
      </c>
      <c r="AK45">
        <f>(J45-MIN(J2:J69))/(MAX(J2:J69)-MIN(J2:J69))</f>
        <v>0.41666666666666669</v>
      </c>
      <c r="AL45">
        <f>(U45-MIN(U2:U69))/(MAX(U2:U69)-MIN(U2:U69))</f>
        <v>0.33012820512820512</v>
      </c>
      <c r="AM45">
        <f>(W45-MIN(W2:W69))/(MAX(W2:W69)-MIN(W2:W69))</f>
        <v>0.24440576931093358</v>
      </c>
      <c r="AN45">
        <f>(X45-MIN(X2:X69))/(MAX(X2:X69)-MIN(X2:X69))</f>
        <v>0.78125</v>
      </c>
      <c r="AO45">
        <f>(Y45-MIN(Y2:Y69))/(MAX(Y2:Y69)-MIN(Y2:Y69))</f>
        <v>0.11764705882352941</v>
      </c>
      <c r="AP45">
        <f>(AA45-MIN(AA2:AA69))/(MAX(AA2:AA69)-MIN(AA2:AA69))</f>
        <v>0.10263157894736842</v>
      </c>
      <c r="AQ45">
        <f>(AE45-MIN(AE2:AE69))/(MAX(AE2:AE69)-MIN(AE2:AE69))</f>
        <v>0.19573901464713714</v>
      </c>
      <c r="AR45">
        <f>(AF45-MIN(AF2:AF69))/(MAX(AF2:AF69)-MIN(AF2:AF69))</f>
        <v>0.18865042688180464</v>
      </c>
      <c r="AS45">
        <v>0</v>
      </c>
    </row>
    <row r="46" spans="1:45" ht="14.25" customHeight="1" x14ac:dyDescent="0.3">
      <c r="A46" s="13" t="s">
        <v>233</v>
      </c>
      <c r="B46" s="13" t="s">
        <v>36</v>
      </c>
      <c r="C46" s="13" t="s">
        <v>40</v>
      </c>
      <c r="D46" s="13">
        <v>0</v>
      </c>
      <c r="E46" s="13">
        <v>0</v>
      </c>
      <c r="F46" s="13">
        <v>0</v>
      </c>
      <c r="G46" s="13">
        <v>0</v>
      </c>
      <c r="H46" s="13">
        <v>32</v>
      </c>
      <c r="I46" s="13">
        <v>20</v>
      </c>
      <c r="J46" s="13">
        <v>12</v>
      </c>
      <c r="K46" s="13">
        <v>261</v>
      </c>
      <c r="L46" s="13">
        <v>729</v>
      </c>
      <c r="M46" s="13">
        <v>0.35802469135802473</v>
      </c>
      <c r="N46" s="13">
        <v>458</v>
      </c>
      <c r="O46" s="13">
        <v>585</v>
      </c>
      <c r="P46" s="13">
        <v>0.7829059829059829</v>
      </c>
      <c r="Q46" s="13">
        <v>1098</v>
      </c>
      <c r="R46" s="13">
        <v>1048</v>
      </c>
      <c r="S46" s="13">
        <v>50</v>
      </c>
      <c r="T46" s="13">
        <v>315</v>
      </c>
      <c r="U46" s="13">
        <v>459</v>
      </c>
      <c r="V46" s="13">
        <v>405</v>
      </c>
      <c r="W46" s="13">
        <v>1.1333333333333331</v>
      </c>
      <c r="X46" s="13">
        <v>56</v>
      </c>
      <c r="Y46" s="13">
        <v>4</v>
      </c>
      <c r="Z46" s="13">
        <v>7</v>
      </c>
      <c r="AA46" s="30">
        <v>2413</v>
      </c>
      <c r="AB46" s="13">
        <v>75.400000000000006</v>
      </c>
      <c r="AC46" s="13">
        <v>2252</v>
      </c>
      <c r="AD46" s="13">
        <v>70.400000000000006</v>
      </c>
      <c r="AE46" s="13">
        <v>161</v>
      </c>
      <c r="AF46" s="14">
        <v>5.03125</v>
      </c>
      <c r="AH46">
        <v>0</v>
      </c>
      <c r="AI46">
        <v>0</v>
      </c>
      <c r="AJ46">
        <f>(I46-MIN(I2:I69))/(MAX(I2:I69)-MIN(I2:I69))</f>
        <v>0.21428571428571427</v>
      </c>
      <c r="AK46">
        <f>(J46-MIN(J2:J69))/(MAX(J2:J69)-MIN(J2:J69))</f>
        <v>0.75</v>
      </c>
      <c r="AL46">
        <f>(U46-MIN(U2:U69))/(MAX(U2:U69)-MIN(U2:U69))</f>
        <v>0.40705128205128205</v>
      </c>
      <c r="AM46">
        <f>(W46-MIN(W2:W69))/(MAX(W2:W69)-MIN(W2:W69))</f>
        <v>0.29323314852640758</v>
      </c>
      <c r="AN46">
        <f>(X46-MIN(X2:X69))/(MAX(X2:X69)-MIN(X2:X69))</f>
        <v>0.15625</v>
      </c>
      <c r="AO46">
        <f>(Y46-MIN(Y2:Y69))/(MAX(Y2:Y69)-MIN(Y2:Y69))</f>
        <v>0.23529411764705882</v>
      </c>
      <c r="AP46">
        <f>(AA46-MIN(AA2:AA69))/(MAX(AA2:AA69)-MIN(AA2:AA69))</f>
        <v>0.31710526315789472</v>
      </c>
      <c r="AQ46">
        <f>(AE46-MIN(AE2:AE69))/(MAX(AE2:AE69)-MIN(AE2:AE69))</f>
        <v>0.16910785619174434</v>
      </c>
      <c r="AR46">
        <f>(AF46-MIN(AF2:AF69))/(MAX(AF2:AF69)-MIN(AF2:AF69))</f>
        <v>0.17580725699067909</v>
      </c>
      <c r="AS46">
        <v>0</v>
      </c>
    </row>
    <row r="47" spans="1:45" ht="14.25" customHeight="1" x14ac:dyDescent="0.3">
      <c r="A47" s="13" t="s">
        <v>234</v>
      </c>
      <c r="B47" s="13" t="s">
        <v>179</v>
      </c>
      <c r="C47" s="13" t="s">
        <v>40</v>
      </c>
      <c r="D47" s="13">
        <v>1</v>
      </c>
      <c r="E47" s="13">
        <v>1</v>
      </c>
      <c r="F47" s="13">
        <v>2</v>
      </c>
      <c r="G47" s="13">
        <v>0</v>
      </c>
      <c r="H47" s="13">
        <v>35</v>
      </c>
      <c r="I47" s="13">
        <v>23</v>
      </c>
      <c r="J47" s="13">
        <v>12</v>
      </c>
      <c r="K47" s="13">
        <v>266</v>
      </c>
      <c r="L47" s="13">
        <v>775</v>
      </c>
      <c r="M47" s="13">
        <v>0.34322580645161288</v>
      </c>
      <c r="N47" s="13">
        <v>429</v>
      </c>
      <c r="O47" s="13">
        <v>597</v>
      </c>
      <c r="P47" s="13">
        <v>0.71859296482412061</v>
      </c>
      <c r="Q47" s="13">
        <v>1205</v>
      </c>
      <c r="R47" s="13">
        <v>1144</v>
      </c>
      <c r="S47" s="13">
        <v>61</v>
      </c>
      <c r="T47" s="13">
        <v>340</v>
      </c>
      <c r="U47" s="13">
        <v>467</v>
      </c>
      <c r="V47" s="13">
        <v>413</v>
      </c>
      <c r="W47" s="13">
        <v>1.130750605326877</v>
      </c>
      <c r="X47" s="13">
        <v>76</v>
      </c>
      <c r="Y47" s="13">
        <v>1</v>
      </c>
      <c r="Z47" s="13">
        <v>3</v>
      </c>
      <c r="AA47" s="30">
        <v>2467</v>
      </c>
      <c r="AB47" s="13">
        <v>70.5</v>
      </c>
      <c r="AC47" s="13">
        <v>2203</v>
      </c>
      <c r="AD47" s="13">
        <v>62.9</v>
      </c>
      <c r="AE47" s="13">
        <v>264</v>
      </c>
      <c r="AF47" s="14">
        <v>7.5428571428571427</v>
      </c>
      <c r="AH47">
        <v>1</v>
      </c>
      <c r="AI47">
        <v>0</v>
      </c>
      <c r="AJ47">
        <f>(I47-MIN(I2:I69))/(MAX(I2:I69)-MIN(I2:I69))</f>
        <v>0.42857142857142855</v>
      </c>
      <c r="AK47">
        <f>(J47-MIN(J2:J69))/(MAX(J2:J69)-MIN(J2:J69))</f>
        <v>0.75</v>
      </c>
      <c r="AL47">
        <f>(U47-MIN(U2:U69))/(MAX(U2:U69)-MIN(U2:U69))</f>
        <v>0.43269230769230771</v>
      </c>
      <c r="AM47">
        <f>(W47-MIN(W2:W69))/(MAX(W2:W69)-MIN(W2:W69))</f>
        <v>0.29030773991751913</v>
      </c>
      <c r="AN47">
        <f>(X47-MIN(X2:X69))/(MAX(X2:X69)-MIN(X2:X69))</f>
        <v>0.21306818181818182</v>
      </c>
      <c r="AO47">
        <f>(Y47-MIN(Y2:Y69))/(MAX(Y2:Y69)-MIN(Y2:Y69))</f>
        <v>5.8823529411764705E-2</v>
      </c>
      <c r="AP47">
        <f>(AA47-MIN(AA2:AA69))/(MAX(AA2:AA69)-MIN(AA2:AA69))</f>
        <v>0.38815789473684209</v>
      </c>
      <c r="AQ47">
        <f>(AE47-MIN(AE2:AE69))/(MAX(AE2:AE69)-MIN(AE2:AE69))</f>
        <v>0.30625832223701732</v>
      </c>
      <c r="AR47">
        <f>(AF47-MIN(AF2:AF69))/(MAX(AF2:AF69)-MIN(AF2:AF69))</f>
        <v>0.28617081985923531</v>
      </c>
      <c r="AS47">
        <v>2</v>
      </c>
    </row>
    <row r="48" spans="1:45" ht="14.25" customHeight="1" x14ac:dyDescent="0.3">
      <c r="A48" s="13" t="s">
        <v>235</v>
      </c>
      <c r="B48" s="13" t="s">
        <v>120</v>
      </c>
      <c r="C48" s="13" t="s">
        <v>37</v>
      </c>
      <c r="D48" s="13">
        <v>1</v>
      </c>
      <c r="E48" s="13">
        <v>1</v>
      </c>
      <c r="F48" s="13">
        <v>0</v>
      </c>
      <c r="G48" s="13">
        <v>0</v>
      </c>
      <c r="H48" s="13">
        <v>34</v>
      </c>
      <c r="I48" s="13">
        <v>22</v>
      </c>
      <c r="J48" s="13">
        <v>12</v>
      </c>
      <c r="K48" s="13">
        <v>210</v>
      </c>
      <c r="L48" s="13">
        <v>675</v>
      </c>
      <c r="M48" s="13">
        <v>0.31111111111111112</v>
      </c>
      <c r="N48" s="13">
        <v>591</v>
      </c>
      <c r="O48" s="13">
        <v>868</v>
      </c>
      <c r="P48" s="13">
        <v>0.68087557603686633</v>
      </c>
      <c r="Q48" s="13">
        <v>1125</v>
      </c>
      <c r="R48" s="13">
        <v>1276</v>
      </c>
      <c r="S48" s="13">
        <v>-151</v>
      </c>
      <c r="T48" s="13">
        <v>383</v>
      </c>
      <c r="U48" s="13">
        <v>428</v>
      </c>
      <c r="V48" s="13">
        <v>433</v>
      </c>
      <c r="W48" s="13">
        <v>0.98845265588914555</v>
      </c>
      <c r="X48" s="13">
        <v>297</v>
      </c>
      <c r="Y48" s="13">
        <v>0</v>
      </c>
      <c r="Z48" s="13">
        <v>2</v>
      </c>
      <c r="AA48" s="30">
        <v>2551</v>
      </c>
      <c r="AB48" s="13">
        <v>75</v>
      </c>
      <c r="AC48" s="13">
        <v>2465</v>
      </c>
      <c r="AD48" s="13">
        <v>72.5</v>
      </c>
      <c r="AE48" s="13">
        <v>86</v>
      </c>
      <c r="AF48" s="14">
        <v>2.5294117647058818</v>
      </c>
      <c r="AH48">
        <v>1</v>
      </c>
      <c r="AI48">
        <v>0</v>
      </c>
      <c r="AJ48">
        <f>(I48-MIN(I2:I69))/(MAX(I2:I69)-MIN(I2:I69))</f>
        <v>0.35714285714285715</v>
      </c>
      <c r="AK48">
        <f>(J48-MIN(J2:J69))/(MAX(J2:J69)-MIN(J2:J69))</f>
        <v>0.75</v>
      </c>
      <c r="AL48">
        <f>(U48-MIN(U2:U69))/(MAX(U2:U69)-MIN(U2:U69))</f>
        <v>0.30769230769230771</v>
      </c>
      <c r="AM48">
        <f>(W48-MIN(W2:W69))/(MAX(W2:W69)-MIN(W2:W69))</f>
        <v>0.12912946436092679</v>
      </c>
      <c r="AN48">
        <f>(X48-MIN(X2:X69))/(MAX(X2:X69)-MIN(X2:X69))</f>
        <v>0.84090909090909094</v>
      </c>
      <c r="AO48">
        <f>(Y48-MIN(Y2:Y69))/(MAX(Y2:Y69)-MIN(Y2:Y69))</f>
        <v>0</v>
      </c>
      <c r="AP48">
        <f>(AA48-MIN(AA2:AA69))/(MAX(AA2:AA69)-MIN(AA2:AA69))</f>
        <v>0.49868421052631579</v>
      </c>
      <c r="AQ48">
        <f>(AE48-MIN(AE2:AE69))/(MAX(AE2:AE69)-MIN(AE2:AE69))</f>
        <v>6.92410119840213E-2</v>
      </c>
      <c r="AR48">
        <f>(AF48-MIN(AF2:AF69))/(MAX(AF2:AF69)-MIN(AF2:AF69))</f>
        <v>6.5872953708780435E-2</v>
      </c>
      <c r="AS48">
        <v>0</v>
      </c>
    </row>
    <row r="49" spans="1:45" ht="14.25" customHeight="1" x14ac:dyDescent="0.3">
      <c r="A49" s="13" t="s">
        <v>236</v>
      </c>
      <c r="B49" s="13" t="s">
        <v>201</v>
      </c>
      <c r="C49" s="13" t="s">
        <v>40</v>
      </c>
      <c r="D49" s="13">
        <v>0</v>
      </c>
      <c r="E49" s="13">
        <v>0</v>
      </c>
      <c r="F49" s="13">
        <v>3</v>
      </c>
      <c r="G49" s="13">
        <v>1</v>
      </c>
      <c r="H49" s="13">
        <v>32</v>
      </c>
      <c r="I49" s="13">
        <v>23</v>
      </c>
      <c r="J49" s="13">
        <v>9</v>
      </c>
      <c r="K49" s="13">
        <v>311</v>
      </c>
      <c r="L49" s="13">
        <v>854</v>
      </c>
      <c r="M49" s="13">
        <v>0.36416861826697888</v>
      </c>
      <c r="N49" s="13">
        <v>413</v>
      </c>
      <c r="O49" s="13">
        <v>564</v>
      </c>
      <c r="P49" s="13">
        <v>0.73226950354609932</v>
      </c>
      <c r="Q49" s="13">
        <v>1177</v>
      </c>
      <c r="R49" s="13">
        <v>1011</v>
      </c>
      <c r="S49" s="13">
        <v>166</v>
      </c>
      <c r="T49" s="13">
        <v>391</v>
      </c>
      <c r="U49" s="13">
        <v>462</v>
      </c>
      <c r="V49" s="13">
        <v>342</v>
      </c>
      <c r="W49" s="13">
        <v>1.3508771929824559</v>
      </c>
      <c r="X49" s="13">
        <v>10</v>
      </c>
      <c r="Y49" s="13">
        <v>13</v>
      </c>
      <c r="Z49" s="13">
        <v>6</v>
      </c>
      <c r="AA49" s="30">
        <v>2438</v>
      </c>
      <c r="AB49" s="13">
        <v>76.2</v>
      </c>
      <c r="AC49" s="13">
        <v>2138</v>
      </c>
      <c r="AD49" s="13">
        <v>66.8</v>
      </c>
      <c r="AE49" s="13">
        <v>300</v>
      </c>
      <c r="AF49" s="14">
        <v>9.375</v>
      </c>
      <c r="AH49">
        <v>0</v>
      </c>
      <c r="AI49">
        <v>1</v>
      </c>
      <c r="AJ49">
        <f>(I49-MIN(I2:I69))/(MAX(I2:I69)-MIN(I2:I69))</f>
        <v>0.42857142857142855</v>
      </c>
      <c r="AK49">
        <f>(J49-MIN(J2:J69))/(MAX(J2:J69)-MIN(J2:J69))</f>
        <v>0.5</v>
      </c>
      <c r="AL49">
        <f>(U49-MIN(U2:U69))/(MAX(U2:U69)-MIN(U2:U69))</f>
        <v>0.41666666666666669</v>
      </c>
      <c r="AM49">
        <f>(W49-MIN(W2:W69))/(MAX(W2:W69)-MIN(W2:W69))</f>
        <v>0.53964108549751932</v>
      </c>
      <c r="AN49">
        <f>(X49-MIN(X2:X69))/(MAX(X2:X69)-MIN(X2:X69))</f>
        <v>2.556818181818182E-2</v>
      </c>
      <c r="AO49">
        <f>(Y49-MIN(Y2:Y69))/(MAX(Y2:Y69)-MIN(Y2:Y69))</f>
        <v>0.76470588235294112</v>
      </c>
      <c r="AP49">
        <f>(AA49-MIN(AA2:AA69))/(MAX(AA2:AA69)-MIN(AA2:AA69))</f>
        <v>0.35</v>
      </c>
      <c r="AQ49">
        <f>(AE49-MIN(AE2:AE69))/(MAX(AE2:AE69)-MIN(AE2:AE69))</f>
        <v>0.35419440745672437</v>
      </c>
      <c r="AR49">
        <f>(AF49-MIN(AF2:AF69))/(MAX(AF2:AF69)-MIN(AF2:AF69))</f>
        <v>0.36667776298268978</v>
      </c>
      <c r="AS49">
        <v>3</v>
      </c>
    </row>
    <row r="50" spans="1:45" ht="14.25" customHeight="1" x14ac:dyDescent="0.3">
      <c r="A50" s="13" t="s">
        <v>237</v>
      </c>
      <c r="B50" s="13" t="s">
        <v>238</v>
      </c>
      <c r="C50" s="13" t="s">
        <v>34</v>
      </c>
      <c r="D50" s="13">
        <v>1</v>
      </c>
      <c r="E50" s="13">
        <v>1</v>
      </c>
      <c r="F50" s="13">
        <v>0</v>
      </c>
      <c r="G50" s="13">
        <v>0</v>
      </c>
      <c r="H50" s="13">
        <v>35</v>
      </c>
      <c r="I50" s="13">
        <v>23</v>
      </c>
      <c r="J50" s="13">
        <v>12</v>
      </c>
      <c r="K50" s="13">
        <v>201</v>
      </c>
      <c r="L50" s="13">
        <v>652</v>
      </c>
      <c r="M50" s="13">
        <v>0.30828220858895711</v>
      </c>
      <c r="N50" s="13">
        <v>474</v>
      </c>
      <c r="O50" s="13">
        <v>793</v>
      </c>
      <c r="P50" s="13">
        <v>0.59773013871374525</v>
      </c>
      <c r="Q50" s="13">
        <v>1391</v>
      </c>
      <c r="R50" s="13">
        <v>1163</v>
      </c>
      <c r="S50" s="13">
        <v>228</v>
      </c>
      <c r="T50" s="13">
        <v>483</v>
      </c>
      <c r="U50" s="13">
        <v>454</v>
      </c>
      <c r="V50" s="13">
        <v>445</v>
      </c>
      <c r="W50" s="13">
        <v>1.020224719101124</v>
      </c>
      <c r="X50" s="13">
        <v>95</v>
      </c>
      <c r="Y50" s="13">
        <v>0</v>
      </c>
      <c r="Z50" s="13">
        <v>3</v>
      </c>
      <c r="AA50" s="30">
        <v>2347</v>
      </c>
      <c r="AB50" s="13">
        <v>67.099999999999994</v>
      </c>
      <c r="AC50" s="13">
        <v>2231</v>
      </c>
      <c r="AD50" s="13">
        <v>63.7</v>
      </c>
      <c r="AE50" s="13">
        <v>116</v>
      </c>
      <c r="AF50" s="14">
        <v>3.3142857142857149</v>
      </c>
      <c r="AH50">
        <v>1</v>
      </c>
      <c r="AI50">
        <v>0</v>
      </c>
      <c r="AJ50">
        <f>(I50-MIN(I2:I69))/(MAX(I2:I69)-MIN(I2:I69))</f>
        <v>0.42857142857142855</v>
      </c>
      <c r="AK50">
        <f>(J50-MIN(J2:J69))/(MAX(J2:J69)-MIN(J2:J69))</f>
        <v>0.75</v>
      </c>
      <c r="AL50">
        <f>(U50-MIN(U2:U69))/(MAX(U2:U69)-MIN(U2:U69))</f>
        <v>0.39102564102564102</v>
      </c>
      <c r="AM50">
        <f>(W50-MIN(W2:W69))/(MAX(W2:W69)-MIN(W2:W69))</f>
        <v>0.16511709720888032</v>
      </c>
      <c r="AN50">
        <f>(X50-MIN(X2:X69))/(MAX(X2:X69)-MIN(X2:X69))</f>
        <v>0.26704545454545453</v>
      </c>
      <c r="AO50">
        <f>(Y50-MIN(Y2:Y69))/(MAX(Y2:Y69)-MIN(Y2:Y69))</f>
        <v>0</v>
      </c>
      <c r="AP50">
        <f>(AA50-MIN(AA2:AA69))/(MAX(AA2:AA69)-MIN(AA2:AA69))</f>
        <v>0.23026315789473684</v>
      </c>
      <c r="AQ50">
        <f>(AE50-MIN(AE2:AE69))/(MAX(AE2:AE69)-MIN(AE2:AE69))</f>
        <v>0.10918774966711052</v>
      </c>
      <c r="AR50">
        <f>(AF50-MIN(AF2:AF69))/(MAX(AF2:AF69)-MIN(AF2:AF69))</f>
        <v>0.10036142286475179</v>
      </c>
      <c r="AS50">
        <v>0</v>
      </c>
    </row>
    <row r="51" spans="1:45" ht="14.25" customHeight="1" x14ac:dyDescent="0.3">
      <c r="A51" s="13" t="s">
        <v>239</v>
      </c>
      <c r="B51" s="13" t="s">
        <v>69</v>
      </c>
      <c r="C51" s="13" t="s">
        <v>40</v>
      </c>
      <c r="D51" s="13">
        <v>1</v>
      </c>
      <c r="E51" s="13">
        <v>1</v>
      </c>
      <c r="F51" s="13">
        <v>0</v>
      </c>
      <c r="G51" s="13">
        <v>0</v>
      </c>
      <c r="H51" s="13">
        <v>33</v>
      </c>
      <c r="I51" s="13">
        <v>22</v>
      </c>
      <c r="J51" s="13">
        <v>11</v>
      </c>
      <c r="K51" s="13">
        <v>245</v>
      </c>
      <c r="L51" s="13">
        <v>648</v>
      </c>
      <c r="M51" s="13">
        <v>0.37808641975308638</v>
      </c>
      <c r="N51" s="13">
        <v>409</v>
      </c>
      <c r="O51" s="13">
        <v>549</v>
      </c>
      <c r="P51" s="13">
        <v>0.74499089253187611</v>
      </c>
      <c r="Q51" s="13">
        <v>1146</v>
      </c>
      <c r="R51" s="13">
        <v>965</v>
      </c>
      <c r="S51" s="13">
        <v>181</v>
      </c>
      <c r="T51" s="13">
        <v>324</v>
      </c>
      <c r="U51" s="13">
        <v>332</v>
      </c>
      <c r="V51" s="13">
        <v>349</v>
      </c>
      <c r="W51" s="13">
        <v>0.95128939828080228</v>
      </c>
      <c r="X51" s="13">
        <v>75</v>
      </c>
      <c r="Y51" s="13">
        <v>1</v>
      </c>
      <c r="Z51" s="13">
        <v>5</v>
      </c>
      <c r="AA51" s="30">
        <v>2406</v>
      </c>
      <c r="AB51" s="13">
        <v>72.900000000000006</v>
      </c>
      <c r="AC51" s="13">
        <v>2124</v>
      </c>
      <c r="AD51" s="13">
        <v>64.400000000000006</v>
      </c>
      <c r="AE51" s="13">
        <v>282</v>
      </c>
      <c r="AF51" s="14">
        <v>8.545454545454545</v>
      </c>
      <c r="AH51">
        <v>1</v>
      </c>
      <c r="AI51">
        <v>0</v>
      </c>
      <c r="AJ51">
        <f>(I51-MIN(I2:I69))/(MAX(I2:I69)-MIN(I2:I69))</f>
        <v>0.35714285714285715</v>
      </c>
      <c r="AK51">
        <f>(J51-MIN(J2:J69))/(MAX(J2:J69)-MIN(J2:J69))</f>
        <v>0.66666666666666663</v>
      </c>
      <c r="AL51">
        <f>(U51-MIN(U2:U69))/(MAX(U2:U69)-MIN(U2:U69))</f>
        <v>0</v>
      </c>
      <c r="AM51">
        <f>(W51-MIN(W2:W69))/(MAX(W2:W69)-MIN(W2:W69))</f>
        <v>8.7035324571517372E-2</v>
      </c>
      <c r="AN51">
        <f>(X51-MIN(X2:X69))/(MAX(X2:X69)-MIN(X2:X69))</f>
        <v>0.21022727272727273</v>
      </c>
      <c r="AO51">
        <f>(Y51-MIN(Y2:Y69))/(MAX(Y2:Y69)-MIN(Y2:Y69))</f>
        <v>5.8823529411764705E-2</v>
      </c>
      <c r="AP51">
        <f>(AA51-MIN(AA2:AA69))/(MAX(AA2:AA69)-MIN(AA2:AA69))</f>
        <v>0.30789473684210528</v>
      </c>
      <c r="AQ51">
        <f>(AE51-MIN(AE2:AE69))/(MAX(AE2:AE69)-MIN(AE2:AE69))</f>
        <v>0.33022636484687085</v>
      </c>
      <c r="AR51">
        <f>(AF51-MIN(AF2:AF69))/(MAX(AF2:AF69)-MIN(AF2:AF69))</f>
        <v>0.33022636484687079</v>
      </c>
      <c r="AS51">
        <v>0</v>
      </c>
    </row>
    <row r="52" spans="1:45" ht="14.25" customHeight="1" x14ac:dyDescent="0.3">
      <c r="A52" s="13" t="s">
        <v>240</v>
      </c>
      <c r="B52" s="13" t="s">
        <v>211</v>
      </c>
      <c r="C52" s="13" t="s">
        <v>43</v>
      </c>
      <c r="D52" s="13">
        <v>1</v>
      </c>
      <c r="E52" s="13">
        <v>0</v>
      </c>
      <c r="F52" s="13">
        <v>0</v>
      </c>
      <c r="G52" s="13">
        <v>1</v>
      </c>
      <c r="H52" s="13">
        <v>33</v>
      </c>
      <c r="I52" s="13">
        <v>20</v>
      </c>
      <c r="J52" s="13">
        <v>13</v>
      </c>
      <c r="K52" s="13">
        <v>231</v>
      </c>
      <c r="L52" s="13">
        <v>714</v>
      </c>
      <c r="M52" s="13">
        <v>0.3235294117647059</v>
      </c>
      <c r="N52" s="13">
        <v>483</v>
      </c>
      <c r="O52" s="13">
        <v>682</v>
      </c>
      <c r="P52" s="13">
        <v>0.7082111436950147</v>
      </c>
      <c r="Q52" s="13">
        <v>1183</v>
      </c>
      <c r="R52" s="13">
        <v>1190</v>
      </c>
      <c r="S52" s="13">
        <v>-7</v>
      </c>
      <c r="T52" s="13">
        <v>351</v>
      </c>
      <c r="U52" s="13">
        <v>447</v>
      </c>
      <c r="V52" s="13">
        <v>410</v>
      </c>
      <c r="W52" s="13">
        <v>1.090243902439024</v>
      </c>
      <c r="X52" s="13">
        <v>37</v>
      </c>
      <c r="Y52" s="13">
        <v>7</v>
      </c>
      <c r="Z52" s="13">
        <v>5</v>
      </c>
      <c r="AA52" s="30">
        <v>2440</v>
      </c>
      <c r="AB52" s="13">
        <v>73.900000000000006</v>
      </c>
      <c r="AC52" s="13">
        <v>2357</v>
      </c>
      <c r="AD52" s="13">
        <v>71.400000000000006</v>
      </c>
      <c r="AE52" s="13">
        <v>83</v>
      </c>
      <c r="AF52" s="14">
        <v>2.5151515151515151</v>
      </c>
      <c r="AH52">
        <v>1</v>
      </c>
      <c r="AI52">
        <v>1</v>
      </c>
      <c r="AJ52">
        <f>(I52-MIN(I2:I69))/(MAX(I2:I69)-MIN(I2:I69))</f>
        <v>0.21428571428571427</v>
      </c>
      <c r="AK52">
        <f>(J52-MIN(J2:J69))/(MAX(J2:J69)-MIN(J2:J69))</f>
        <v>0.83333333333333337</v>
      </c>
      <c r="AL52">
        <f>(U52-MIN(U2:U69))/(MAX(U2:U69)-MIN(U2:U69))</f>
        <v>0.36858974358974361</v>
      </c>
      <c r="AM52">
        <f>(W52-MIN(W2:W69))/(MAX(W2:W69)-MIN(W2:W69))</f>
        <v>0.24442654102642525</v>
      </c>
      <c r="AN52">
        <f>(X52-MIN(X2:X69))/(MAX(X2:X69)-MIN(X2:X69))</f>
        <v>0.10227272727272728</v>
      </c>
      <c r="AO52">
        <f>(Y52-MIN(Y2:Y69))/(MAX(Y2:Y69)-MIN(Y2:Y69))</f>
        <v>0.41176470588235292</v>
      </c>
      <c r="AP52">
        <f>(AA52-MIN(AA2:AA69))/(MAX(AA2:AA69)-MIN(AA2:AA69))</f>
        <v>0.35263157894736841</v>
      </c>
      <c r="AQ52">
        <f>(AE52-MIN(AE2:AE69))/(MAX(AE2:AE69)-MIN(AE2:AE69))</f>
        <v>6.5246338215712379E-2</v>
      </c>
      <c r="AR52">
        <f>(AF52-MIN(AF2:AF69))/(MAX(AF2:AF69)-MIN(AF2:AF69))</f>
        <v>6.5246338215712393E-2</v>
      </c>
      <c r="AS52">
        <v>0</v>
      </c>
    </row>
    <row r="53" spans="1:45" ht="14.25" customHeight="1" x14ac:dyDescent="0.3">
      <c r="A53" s="13" t="s">
        <v>241</v>
      </c>
      <c r="B53" s="13" t="s">
        <v>211</v>
      </c>
      <c r="C53" s="13" t="s">
        <v>37</v>
      </c>
      <c r="D53" s="13">
        <v>1</v>
      </c>
      <c r="E53" s="13">
        <v>0</v>
      </c>
      <c r="F53" s="13">
        <v>0</v>
      </c>
      <c r="G53" s="13">
        <v>0</v>
      </c>
      <c r="H53" s="13">
        <v>33</v>
      </c>
      <c r="I53" s="13">
        <v>21</v>
      </c>
      <c r="J53" s="13">
        <v>12</v>
      </c>
      <c r="K53" s="13">
        <v>281</v>
      </c>
      <c r="L53" s="13">
        <v>778</v>
      </c>
      <c r="M53" s="13">
        <v>0.36118251928020573</v>
      </c>
      <c r="N53" s="13">
        <v>433</v>
      </c>
      <c r="O53" s="13">
        <v>597</v>
      </c>
      <c r="P53" s="13">
        <v>0.72529313232830817</v>
      </c>
      <c r="Q53" s="13">
        <v>1074</v>
      </c>
      <c r="R53" s="13">
        <v>1276</v>
      </c>
      <c r="S53" s="13">
        <v>-202</v>
      </c>
      <c r="T53" s="13">
        <v>252</v>
      </c>
      <c r="U53" s="13">
        <v>463</v>
      </c>
      <c r="V53" s="13">
        <v>342</v>
      </c>
      <c r="W53" s="13">
        <v>1.3538011695906429</v>
      </c>
      <c r="X53" s="13">
        <v>63</v>
      </c>
      <c r="Y53" s="13">
        <v>6</v>
      </c>
      <c r="Z53" s="13">
        <v>3</v>
      </c>
      <c r="AA53" s="30">
        <v>2558</v>
      </c>
      <c r="AB53" s="13">
        <v>77.5</v>
      </c>
      <c r="AC53" s="13">
        <v>2468</v>
      </c>
      <c r="AD53" s="13">
        <v>74.8</v>
      </c>
      <c r="AE53" s="13">
        <v>90</v>
      </c>
      <c r="AF53" s="14">
        <v>2.7272727272727271</v>
      </c>
      <c r="AH53">
        <v>1</v>
      </c>
      <c r="AI53">
        <v>0</v>
      </c>
      <c r="AJ53">
        <f>(I53-MIN(I2:I69))/(MAX(I2:I69)-MIN(I2:I69))</f>
        <v>0.2857142857142857</v>
      </c>
      <c r="AK53">
        <f>(J53-MIN(J2:J69))/(MAX(J2:J69)-MIN(J2:J69))</f>
        <v>0.75</v>
      </c>
      <c r="AL53">
        <f>(U53-MIN(U2:U69))/(MAX(U2:U69)-MIN(U2:U69))</f>
        <v>0.41987179487179488</v>
      </c>
      <c r="AM53">
        <f>(W53-MIN(W2:W69))/(MAX(W2:W69)-MIN(W2:W69))</f>
        <v>0.54295302013422764</v>
      </c>
      <c r="AN53">
        <f>(X53-MIN(X2:X69))/(MAX(X2:X69)-MIN(X2:X69))</f>
        <v>0.17613636363636365</v>
      </c>
      <c r="AO53">
        <f>(Y53-MIN(Y2:Y69))/(MAX(Y2:Y69)-MIN(Y2:Y69))</f>
        <v>0.35294117647058826</v>
      </c>
      <c r="AP53">
        <f>(AA53-MIN(AA2:AA69))/(MAX(AA2:AA69)-MIN(AA2:AA69))</f>
        <v>0.50789473684210529</v>
      </c>
      <c r="AQ53">
        <f>(AE53-MIN(AE2:AE69))/(MAX(AE2:AE69)-MIN(AE2:AE69))</f>
        <v>7.456724367509987E-2</v>
      </c>
      <c r="AR53">
        <f>(AF53-MIN(AF2:AF69))/(MAX(AF2:AF69)-MIN(AF2:AF69))</f>
        <v>7.456724367509987E-2</v>
      </c>
      <c r="AS53">
        <v>0</v>
      </c>
    </row>
    <row r="54" spans="1:45" ht="14.25" customHeight="1" x14ac:dyDescent="0.3">
      <c r="A54" s="13" t="s">
        <v>242</v>
      </c>
      <c r="B54" s="13" t="s">
        <v>65</v>
      </c>
      <c r="C54" s="13" t="s">
        <v>37</v>
      </c>
      <c r="D54" s="13">
        <v>0</v>
      </c>
      <c r="E54" s="13">
        <v>0</v>
      </c>
      <c r="F54" s="13">
        <v>0</v>
      </c>
      <c r="G54" s="13">
        <v>1</v>
      </c>
      <c r="H54" s="13">
        <v>33</v>
      </c>
      <c r="I54" s="13">
        <v>20</v>
      </c>
      <c r="J54" s="13">
        <v>13</v>
      </c>
      <c r="K54" s="13">
        <v>262</v>
      </c>
      <c r="L54" s="13">
        <v>795</v>
      </c>
      <c r="M54" s="13">
        <v>0.32955974842767288</v>
      </c>
      <c r="N54" s="13">
        <v>465</v>
      </c>
      <c r="O54" s="13">
        <v>683</v>
      </c>
      <c r="P54" s="13">
        <v>0.68081991215226945</v>
      </c>
      <c r="Q54" s="13">
        <v>1148</v>
      </c>
      <c r="R54" s="13">
        <v>1224</v>
      </c>
      <c r="S54" s="13">
        <v>-76</v>
      </c>
      <c r="T54" s="13">
        <v>356</v>
      </c>
      <c r="U54" s="13">
        <v>396</v>
      </c>
      <c r="V54" s="13">
        <v>411</v>
      </c>
      <c r="W54" s="13">
        <v>0.96350364963503654</v>
      </c>
      <c r="X54" s="13">
        <v>30</v>
      </c>
      <c r="Y54" s="13">
        <v>4</v>
      </c>
      <c r="Z54" s="13">
        <v>10</v>
      </c>
      <c r="AA54" s="30">
        <v>2301</v>
      </c>
      <c r="AB54" s="13">
        <v>69.7</v>
      </c>
      <c r="AC54" s="13">
        <v>2168</v>
      </c>
      <c r="AD54" s="13">
        <v>65.7</v>
      </c>
      <c r="AE54" s="13">
        <v>133</v>
      </c>
      <c r="AF54" s="14">
        <v>4.0303030303030303</v>
      </c>
      <c r="AH54">
        <v>0</v>
      </c>
      <c r="AI54">
        <v>1</v>
      </c>
      <c r="AJ54">
        <f>(I54-MIN(I2:I69))/(MAX(I2:I69)-MIN(I2:I69))</f>
        <v>0.21428571428571427</v>
      </c>
      <c r="AK54">
        <f>(J54-MIN(J2:J69))/(MAX(J2:J69)-MIN(J2:J69))</f>
        <v>0.83333333333333337</v>
      </c>
      <c r="AL54">
        <f>(U54-MIN(U2:U69))/(MAX(U2:U69)-MIN(U2:U69))</f>
        <v>0.20512820512820512</v>
      </c>
      <c r="AM54">
        <f>(W54-MIN(W2:W69))/(MAX(W2:W69)-MIN(W2:W69))</f>
        <v>0.10087018289708817</v>
      </c>
      <c r="AN54">
        <f>(X54-MIN(X2:X69))/(MAX(X2:X69)-MIN(X2:X69))</f>
        <v>8.2386363636363633E-2</v>
      </c>
      <c r="AO54">
        <f>(Y54-MIN(Y2:Y69))/(MAX(Y2:Y69)-MIN(Y2:Y69))</f>
        <v>0.23529411764705882</v>
      </c>
      <c r="AP54">
        <f>(AA54-MIN(AA2:AA69))/(MAX(AA2:AA69)-MIN(AA2:AA69))</f>
        <v>0.16973684210526316</v>
      </c>
      <c r="AQ54">
        <f>(AE54-MIN(AE2:AE69))/(MAX(AE2:AE69)-MIN(AE2:AE69))</f>
        <v>0.13182423435419441</v>
      </c>
      <c r="AR54">
        <f>(AF54-MIN(AF2:AF69))/(MAX(AF2:AF69)-MIN(AF2:AF69))</f>
        <v>0.13182423435419441</v>
      </c>
      <c r="AS54">
        <v>0</v>
      </c>
    </row>
    <row r="55" spans="1:45" ht="14.25" customHeight="1" x14ac:dyDescent="0.3">
      <c r="A55" s="13" t="s">
        <v>243</v>
      </c>
      <c r="B55" s="13" t="s">
        <v>187</v>
      </c>
      <c r="C55" s="13" t="s">
        <v>34</v>
      </c>
      <c r="D55" s="13">
        <v>1</v>
      </c>
      <c r="E55" s="13">
        <v>0</v>
      </c>
      <c r="F55" s="13">
        <v>0</v>
      </c>
      <c r="G55" s="13">
        <v>0</v>
      </c>
      <c r="H55" s="13">
        <v>32</v>
      </c>
      <c r="I55" s="13">
        <v>23</v>
      </c>
      <c r="J55" s="13">
        <v>9</v>
      </c>
      <c r="K55" s="13">
        <v>240</v>
      </c>
      <c r="L55" s="13">
        <v>726</v>
      </c>
      <c r="M55" s="13">
        <v>0.33057851239669422</v>
      </c>
      <c r="N55" s="13">
        <v>465</v>
      </c>
      <c r="O55" s="13">
        <v>636</v>
      </c>
      <c r="P55" s="13">
        <v>0.73113207547169812</v>
      </c>
      <c r="Q55" s="13">
        <v>1097</v>
      </c>
      <c r="R55" s="13">
        <v>1189</v>
      </c>
      <c r="S55" s="13">
        <v>-92</v>
      </c>
      <c r="T55" s="13">
        <v>311</v>
      </c>
      <c r="U55" s="13">
        <v>463</v>
      </c>
      <c r="V55" s="13">
        <v>357</v>
      </c>
      <c r="W55" s="13">
        <v>1.2969187675070031</v>
      </c>
      <c r="X55" s="13">
        <v>78</v>
      </c>
      <c r="Y55" s="13">
        <v>2</v>
      </c>
      <c r="Z55" s="13">
        <v>5</v>
      </c>
      <c r="AA55" s="30">
        <v>2395</v>
      </c>
      <c r="AB55" s="13">
        <v>74.8</v>
      </c>
      <c r="AC55" s="13">
        <v>2277</v>
      </c>
      <c r="AD55" s="13">
        <v>71.2</v>
      </c>
      <c r="AE55" s="13">
        <v>118</v>
      </c>
      <c r="AF55" s="14">
        <v>3.6875</v>
      </c>
      <c r="AH55">
        <v>1</v>
      </c>
      <c r="AI55">
        <v>0</v>
      </c>
      <c r="AJ55">
        <f>(I55-MIN(I2:I69))/(MAX(I2:I69)-MIN(I2:I69))</f>
        <v>0.42857142857142855</v>
      </c>
      <c r="AK55">
        <f>(J55-MIN(J2:J69))/(MAX(J2:J69)-MIN(J2:J69))</f>
        <v>0.5</v>
      </c>
      <c r="AL55">
        <f>(U55-MIN(U2:U69))/(MAX(U2:U69)-MIN(U2:U69))</f>
        <v>0.41987179487179488</v>
      </c>
      <c r="AM55">
        <f>(W55-MIN(W2:W69))/(MAX(W2:W69)-MIN(W2:W69))</f>
        <v>0.47852336732767242</v>
      </c>
      <c r="AN55">
        <f>(X55-MIN(X2:X69))/(MAX(X2:X69)-MIN(X2:X69))</f>
        <v>0.21875</v>
      </c>
      <c r="AO55">
        <f>(Y55-MIN(Y2:Y69))/(MAX(Y2:Y69)-MIN(Y2:Y69))</f>
        <v>0.11764705882352941</v>
      </c>
      <c r="AP55">
        <f>(AA55-MIN(AA2:AA69))/(MAX(AA2:AA69)-MIN(AA2:AA69))</f>
        <v>0.29342105263157897</v>
      </c>
      <c r="AQ55">
        <f>(AE55-MIN(AE2:AE69))/(MAX(AE2:AE69)-MIN(AE2:AE69))</f>
        <v>0.11185086551264981</v>
      </c>
      <c r="AR55">
        <f>(AF55-MIN(AF2:AF69))/(MAX(AF2:AF69)-MIN(AF2:AF69))</f>
        <v>0.11676098535286285</v>
      </c>
      <c r="AS55">
        <v>0</v>
      </c>
    </row>
    <row r="56" spans="1:45" ht="14.25" customHeight="1" x14ac:dyDescent="0.3">
      <c r="A56" s="13" t="s">
        <v>244</v>
      </c>
      <c r="B56" s="13" t="s">
        <v>36</v>
      </c>
      <c r="C56" s="13" t="s">
        <v>40</v>
      </c>
      <c r="D56" s="13">
        <v>0</v>
      </c>
      <c r="E56" s="13">
        <v>0</v>
      </c>
      <c r="F56" s="13">
        <v>2</v>
      </c>
      <c r="G56" s="13">
        <v>1</v>
      </c>
      <c r="H56" s="13">
        <v>34</v>
      </c>
      <c r="I56" s="13">
        <v>29</v>
      </c>
      <c r="J56" s="13">
        <v>5</v>
      </c>
      <c r="K56" s="13">
        <v>233</v>
      </c>
      <c r="L56" s="13">
        <v>644</v>
      </c>
      <c r="M56" s="13">
        <v>0.36180124223602478</v>
      </c>
      <c r="N56" s="13">
        <v>520</v>
      </c>
      <c r="O56" s="13">
        <v>682</v>
      </c>
      <c r="P56" s="13">
        <v>0.76246334310850439</v>
      </c>
      <c r="Q56" s="13">
        <v>1277</v>
      </c>
      <c r="R56" s="13">
        <v>1162</v>
      </c>
      <c r="S56" s="13">
        <v>115</v>
      </c>
      <c r="T56" s="13">
        <v>349</v>
      </c>
      <c r="U56" s="13">
        <v>620</v>
      </c>
      <c r="V56" s="13">
        <v>380</v>
      </c>
      <c r="W56" s="13">
        <v>1.631578947368421</v>
      </c>
      <c r="X56" s="13">
        <v>36</v>
      </c>
      <c r="Y56" s="13">
        <v>9</v>
      </c>
      <c r="Z56" s="13">
        <v>5</v>
      </c>
      <c r="AA56" s="30">
        <v>2781</v>
      </c>
      <c r="AB56" s="13">
        <v>81.8</v>
      </c>
      <c r="AC56" s="13">
        <v>2334</v>
      </c>
      <c r="AD56" s="13">
        <v>68.599999999999994</v>
      </c>
      <c r="AE56" s="13">
        <v>447</v>
      </c>
      <c r="AF56" s="14">
        <v>13.147058823529409</v>
      </c>
      <c r="AH56">
        <v>0</v>
      </c>
      <c r="AI56">
        <v>1</v>
      </c>
      <c r="AJ56">
        <f>(I56-MIN(I2:I69))/(MAX(I2:I69)-MIN(I2:I69))</f>
        <v>0.8571428571428571</v>
      </c>
      <c r="AK56">
        <f>(J56-MIN(J2:J69))/(MAX(J2:J69)-MIN(J2:J69))</f>
        <v>0.16666666666666666</v>
      </c>
      <c r="AL56">
        <f>(U56-MIN(U2:U69))/(MAX(U2:U69)-MIN(U2:U69))</f>
        <v>0.92307692307692313</v>
      </c>
      <c r="AM56">
        <f>(W56-MIN(W2:W69))/(MAX(W2:W69)-MIN(W2:W69))</f>
        <v>0.85758681062153463</v>
      </c>
      <c r="AN56">
        <f>(X56-MIN(X2:X69))/(MAX(X2:X69)-MIN(X2:X69))</f>
        <v>9.9431818181818177E-2</v>
      </c>
      <c r="AO56">
        <f>(Y56-MIN(Y2:Y69))/(MAX(Y2:Y69)-MIN(Y2:Y69))</f>
        <v>0.52941176470588236</v>
      </c>
      <c r="AP56">
        <f>(AA56-MIN(AA2:AA69))/(MAX(AA2:AA69)-MIN(AA2:AA69))</f>
        <v>0.8013157894736842</v>
      </c>
      <c r="AQ56">
        <f>(AE56-MIN(AE2:AE69))/(MAX(AE2:AE69)-MIN(AE2:AE69))</f>
        <v>0.54993342210386154</v>
      </c>
      <c r="AR56">
        <f>(AF56-MIN(AF2:AF69))/(MAX(AF2:AF69)-MIN(AF2:AF69))</f>
        <v>0.53242735176627232</v>
      </c>
      <c r="AS56">
        <v>2</v>
      </c>
    </row>
    <row r="57" spans="1:45" ht="14.25" customHeight="1" x14ac:dyDescent="0.3">
      <c r="A57" s="13" t="s">
        <v>245</v>
      </c>
      <c r="B57" s="13" t="s">
        <v>182</v>
      </c>
      <c r="C57" s="13" t="s">
        <v>37</v>
      </c>
      <c r="D57" s="13">
        <v>0</v>
      </c>
      <c r="E57" s="13">
        <v>0</v>
      </c>
      <c r="F57" s="13">
        <v>5</v>
      </c>
      <c r="G57" s="13">
        <v>1</v>
      </c>
      <c r="H57" s="13">
        <v>32</v>
      </c>
      <c r="I57" s="13">
        <v>26</v>
      </c>
      <c r="J57" s="13">
        <v>6</v>
      </c>
      <c r="K57" s="13">
        <v>232</v>
      </c>
      <c r="L57" s="13">
        <v>631</v>
      </c>
      <c r="M57" s="13">
        <v>0.36767036450079238</v>
      </c>
      <c r="N57" s="13">
        <v>433</v>
      </c>
      <c r="O57" s="13">
        <v>595</v>
      </c>
      <c r="P57" s="13">
        <v>0.72773109243697476</v>
      </c>
      <c r="Q57" s="13">
        <v>1097</v>
      </c>
      <c r="R57" s="13">
        <v>1028</v>
      </c>
      <c r="S57" s="13">
        <v>69</v>
      </c>
      <c r="T57" s="13">
        <v>283</v>
      </c>
      <c r="U57" s="13">
        <v>449</v>
      </c>
      <c r="V57" s="13">
        <v>396</v>
      </c>
      <c r="W57" s="13">
        <v>1.1338383838383841</v>
      </c>
      <c r="X57" s="13">
        <v>52</v>
      </c>
      <c r="Y57" s="13">
        <v>11</v>
      </c>
      <c r="Z57" s="13">
        <v>5</v>
      </c>
      <c r="AA57" s="30">
        <v>2339</v>
      </c>
      <c r="AB57" s="13">
        <v>73.099999999999994</v>
      </c>
      <c r="AC57" s="13">
        <v>1897</v>
      </c>
      <c r="AD57" s="13">
        <v>59.3</v>
      </c>
      <c r="AE57" s="13">
        <v>442</v>
      </c>
      <c r="AF57" s="14">
        <v>13.8125</v>
      </c>
      <c r="AH57">
        <v>0</v>
      </c>
      <c r="AI57">
        <v>1</v>
      </c>
      <c r="AJ57">
        <f>(I57-MIN(I2:I69))/(MAX(I2:I69)-MIN(I2:I69))</f>
        <v>0.6428571428571429</v>
      </c>
      <c r="AK57">
        <f>(J57-MIN(J2:J69))/(MAX(J2:J69)-MIN(J2:J69))</f>
        <v>0.25</v>
      </c>
      <c r="AL57">
        <f>(U57-MIN(U2:U69))/(MAX(U2:U69)-MIN(U2:U69))</f>
        <v>0.375</v>
      </c>
      <c r="AM57">
        <f>(W57-MIN(W2:W69))/(MAX(W2:W69)-MIN(W2:W69))</f>
        <v>0.29380520996365778</v>
      </c>
      <c r="AN57">
        <f>(X57-MIN(X2:X69))/(MAX(X2:X69)-MIN(X2:X69))</f>
        <v>0.14488636363636365</v>
      </c>
      <c r="AO57">
        <f>(Y57-MIN(Y2:Y69))/(MAX(Y2:Y69)-MIN(Y2:Y69))</f>
        <v>0.6470588235294118</v>
      </c>
      <c r="AP57">
        <f>(AA57-MIN(AA2:AA69))/(MAX(AA2:AA69)-MIN(AA2:AA69))</f>
        <v>0.21973684210526315</v>
      </c>
      <c r="AQ57">
        <f>(AE57-MIN(AE2:AE69))/(MAX(AE2:AE69)-MIN(AE2:AE69))</f>
        <v>0.54327563249001332</v>
      </c>
      <c r="AR57">
        <f>(AF57-MIN(AF2:AF69))/(MAX(AF2:AF69)-MIN(AF2:AF69))</f>
        <v>0.56166777629826903</v>
      </c>
      <c r="AS57">
        <v>5</v>
      </c>
    </row>
    <row r="58" spans="1:45" ht="14.25" customHeight="1" x14ac:dyDescent="0.3">
      <c r="A58" s="13" t="s">
        <v>246</v>
      </c>
      <c r="B58" s="13" t="s">
        <v>247</v>
      </c>
      <c r="C58" s="13" t="s">
        <v>40</v>
      </c>
      <c r="D58" s="13">
        <v>1</v>
      </c>
      <c r="E58" s="13">
        <v>1</v>
      </c>
      <c r="F58" s="13">
        <v>1</v>
      </c>
      <c r="G58" s="13">
        <v>0</v>
      </c>
      <c r="H58" s="13">
        <v>35</v>
      </c>
      <c r="I58" s="13">
        <v>30</v>
      </c>
      <c r="J58" s="13">
        <v>5</v>
      </c>
      <c r="K58" s="13">
        <v>238</v>
      </c>
      <c r="L58" s="13">
        <v>660</v>
      </c>
      <c r="M58" s="13">
        <v>0.3606060606060606</v>
      </c>
      <c r="N58" s="13">
        <v>423</v>
      </c>
      <c r="O58" s="13">
        <v>608</v>
      </c>
      <c r="P58" s="13">
        <v>0.69572368421052633</v>
      </c>
      <c r="Q58" s="13">
        <v>1411</v>
      </c>
      <c r="R58" s="13">
        <v>1155</v>
      </c>
      <c r="S58" s="13">
        <v>256</v>
      </c>
      <c r="T58" s="13">
        <v>412</v>
      </c>
      <c r="U58" s="13">
        <v>466</v>
      </c>
      <c r="V58" s="13">
        <v>412</v>
      </c>
      <c r="W58" s="13">
        <v>1.131067961165048</v>
      </c>
      <c r="X58" s="13">
        <v>259</v>
      </c>
      <c r="Y58" s="13">
        <v>1</v>
      </c>
      <c r="Z58" s="13">
        <v>1</v>
      </c>
      <c r="AA58" s="30">
        <v>2551</v>
      </c>
      <c r="AB58" s="13">
        <v>72.900000000000006</v>
      </c>
      <c r="AC58" s="13">
        <v>2216</v>
      </c>
      <c r="AD58" s="13">
        <v>63.3</v>
      </c>
      <c r="AE58" s="13">
        <v>335</v>
      </c>
      <c r="AF58" s="14">
        <v>9.5714285714285712</v>
      </c>
      <c r="AH58">
        <v>1</v>
      </c>
      <c r="AI58">
        <v>0</v>
      </c>
      <c r="AJ58">
        <f>(I58-MIN(I2:I69))/(MAX(I2:I69)-MIN(I2:I69))</f>
        <v>0.9285714285714286</v>
      </c>
      <c r="AK58">
        <f>(J58-MIN(J2:J69))/(MAX(J2:J69)-MIN(J2:J69))</f>
        <v>0.16666666666666666</v>
      </c>
      <c r="AL58">
        <f>(U58-MIN(U2:U69))/(MAX(U2:U69)-MIN(U2:U69))</f>
        <v>0.42948717948717946</v>
      </c>
      <c r="AM58">
        <f>(W58-MIN(W2:W69))/(MAX(W2:W69)-MIN(W2:W69))</f>
        <v>0.29066720305058846</v>
      </c>
      <c r="AN58">
        <f>(X58-MIN(X2:X69))/(MAX(X2:X69)-MIN(X2:X69))</f>
        <v>0.73295454545454541</v>
      </c>
      <c r="AO58">
        <f>(Y58-MIN(Y2:Y69))/(MAX(Y2:Y69)-MIN(Y2:Y69))</f>
        <v>5.8823529411764705E-2</v>
      </c>
      <c r="AP58">
        <f>(AA58-MIN(AA2:AA69))/(MAX(AA2:AA69)-MIN(AA2:AA69))</f>
        <v>0.49868421052631579</v>
      </c>
      <c r="AQ58">
        <f>(AE58-MIN(AE2:AE69))/(MAX(AE2:AE69)-MIN(AE2:AE69))</f>
        <v>0.4007989347536618</v>
      </c>
      <c r="AR58">
        <f>(AF58-MIN(AF2:AF69))/(MAX(AF2:AF69)-MIN(AF2:AF69))</f>
        <v>0.37530911166064296</v>
      </c>
      <c r="AS58">
        <v>1</v>
      </c>
    </row>
    <row r="59" spans="1:45" ht="14.25" customHeight="1" x14ac:dyDescent="0.3">
      <c r="A59" s="13" t="s">
        <v>248</v>
      </c>
      <c r="B59" s="13" t="s">
        <v>187</v>
      </c>
      <c r="C59" s="13" t="s">
        <v>34</v>
      </c>
      <c r="D59" s="13">
        <v>1</v>
      </c>
      <c r="E59" s="13">
        <v>0</v>
      </c>
      <c r="F59" s="13">
        <v>1</v>
      </c>
      <c r="G59" s="13">
        <v>0</v>
      </c>
      <c r="H59" s="13">
        <v>31</v>
      </c>
      <c r="I59" s="13">
        <v>23</v>
      </c>
      <c r="J59" s="13">
        <v>8</v>
      </c>
      <c r="K59" s="13">
        <v>211</v>
      </c>
      <c r="L59" s="13">
        <v>596</v>
      </c>
      <c r="M59" s="13">
        <v>0.35402684563758391</v>
      </c>
      <c r="N59" s="13">
        <v>495</v>
      </c>
      <c r="O59" s="13">
        <v>767</v>
      </c>
      <c r="P59" s="13">
        <v>0.64537157757496744</v>
      </c>
      <c r="Q59" s="13">
        <v>1139</v>
      </c>
      <c r="R59" s="13">
        <v>1072</v>
      </c>
      <c r="S59" s="13">
        <v>67</v>
      </c>
      <c r="T59" s="13">
        <v>304</v>
      </c>
      <c r="U59" s="13">
        <v>411</v>
      </c>
      <c r="V59" s="13">
        <v>369</v>
      </c>
      <c r="W59" s="13">
        <v>1.1138211382113821</v>
      </c>
      <c r="X59" s="13">
        <v>82</v>
      </c>
      <c r="Y59" s="13">
        <v>2</v>
      </c>
      <c r="Z59" s="13">
        <v>2</v>
      </c>
      <c r="AA59" s="30">
        <v>2236</v>
      </c>
      <c r="AB59" s="13">
        <v>72.099999999999994</v>
      </c>
      <c r="AC59" s="13">
        <v>1993</v>
      </c>
      <c r="AD59" s="13">
        <v>64.3</v>
      </c>
      <c r="AE59" s="13">
        <v>243</v>
      </c>
      <c r="AF59" s="14">
        <v>7.838709677419355</v>
      </c>
      <c r="AH59">
        <v>1</v>
      </c>
      <c r="AI59">
        <v>0</v>
      </c>
      <c r="AJ59">
        <f>(I59-MIN(I2:I69))/(MAX(I2:I69)-MIN(I2:I69))</f>
        <v>0.42857142857142855</v>
      </c>
      <c r="AK59">
        <f>(J59-MIN(J2:J69))/(MAX(J2:J69)-MIN(J2:J69))</f>
        <v>0.41666666666666669</v>
      </c>
      <c r="AL59">
        <f>(U59-MIN(U2:U69))/(MAX(U2:U69)-MIN(U2:U69))</f>
        <v>0.25320512820512819</v>
      </c>
      <c r="AM59">
        <f>(W59-MIN(W2:W69))/(MAX(W2:W69)-MIN(W2:W69))</f>
        <v>0.27113204324339701</v>
      </c>
      <c r="AN59">
        <f>(X59-MIN(X2:X69))/(MAX(X2:X69)-MIN(X2:X69))</f>
        <v>0.23011363636363635</v>
      </c>
      <c r="AO59">
        <f>(Y59-MIN(Y2:Y69))/(MAX(Y2:Y69)-MIN(Y2:Y69))</f>
        <v>0.11764705882352941</v>
      </c>
      <c r="AP59">
        <f>(AA59-MIN(AA2:AA69))/(MAX(AA2:AA69)-MIN(AA2:AA69))</f>
        <v>8.4210526315789472E-2</v>
      </c>
      <c r="AQ59">
        <f>(AE59-MIN(AE2:AE69))/(MAX(AE2:AE69)-MIN(AE2:AE69))</f>
        <v>0.27829560585885488</v>
      </c>
      <c r="AR59">
        <f>(AF59-MIN(AF2:AF69))/(MAX(AF2:AF69)-MIN(AF2:AF69))</f>
        <v>0.29917099780937245</v>
      </c>
      <c r="AS59">
        <v>1</v>
      </c>
    </row>
    <row r="60" spans="1:45" ht="14.25" customHeight="1" x14ac:dyDescent="0.3">
      <c r="A60" s="13" t="s">
        <v>249</v>
      </c>
      <c r="B60" s="13" t="s">
        <v>47</v>
      </c>
      <c r="C60" s="13" t="s">
        <v>43</v>
      </c>
      <c r="D60" s="13">
        <v>0</v>
      </c>
      <c r="E60" s="13">
        <v>1</v>
      </c>
      <c r="F60" s="13">
        <v>0</v>
      </c>
      <c r="G60" s="13">
        <v>0</v>
      </c>
      <c r="H60" s="13">
        <v>34</v>
      </c>
      <c r="I60" s="13">
        <v>28</v>
      </c>
      <c r="J60" s="13">
        <v>6</v>
      </c>
      <c r="K60" s="13">
        <v>267</v>
      </c>
      <c r="L60" s="13">
        <v>752</v>
      </c>
      <c r="M60" s="13">
        <v>0.35505319148936171</v>
      </c>
      <c r="N60" s="13">
        <v>543</v>
      </c>
      <c r="O60" s="13">
        <v>727</v>
      </c>
      <c r="P60" s="13">
        <v>0.74690508940852818</v>
      </c>
      <c r="Q60" s="13">
        <v>1368</v>
      </c>
      <c r="R60" s="13">
        <v>1066</v>
      </c>
      <c r="S60" s="13">
        <v>302</v>
      </c>
      <c r="T60" s="13">
        <v>368</v>
      </c>
      <c r="U60" s="13">
        <v>585</v>
      </c>
      <c r="V60" s="13">
        <v>426</v>
      </c>
      <c r="W60" s="13">
        <v>1.373239436619718</v>
      </c>
      <c r="X60" s="13">
        <v>122</v>
      </c>
      <c r="Y60" s="13">
        <v>2</v>
      </c>
      <c r="Z60" s="13">
        <v>2</v>
      </c>
      <c r="AA60" s="30">
        <v>2690</v>
      </c>
      <c r="AB60" s="13">
        <v>79.099999999999994</v>
      </c>
      <c r="AC60" s="13">
        <v>2271</v>
      </c>
      <c r="AD60" s="13">
        <v>66.8</v>
      </c>
      <c r="AE60" s="13">
        <v>419</v>
      </c>
      <c r="AF60" s="14">
        <v>12.32352941176471</v>
      </c>
      <c r="AH60">
        <v>0</v>
      </c>
      <c r="AI60">
        <v>0</v>
      </c>
      <c r="AJ60">
        <f>(I60-MIN(I2:I69))/(MAX(I2:I69)-MIN(I2:I69))</f>
        <v>0.7857142857142857</v>
      </c>
      <c r="AK60">
        <f>(J60-MIN(J2:J69))/(MAX(J2:J69)-MIN(J2:J69))</f>
        <v>0.25</v>
      </c>
      <c r="AL60">
        <f>(U60-MIN(U2:U69))/(MAX(U2:U69)-MIN(U2:U69))</f>
        <v>0.8108974358974359</v>
      </c>
      <c r="AM60">
        <f>(W60-MIN(W2:W69))/(MAX(W2:W69)-MIN(W2:W69))</f>
        <v>0.56497038842333203</v>
      </c>
      <c r="AN60">
        <f>(X60-MIN(X2:X69))/(MAX(X2:X69)-MIN(X2:X69))</f>
        <v>0.34375</v>
      </c>
      <c r="AO60">
        <f>(Y60-MIN(Y2:Y69))/(MAX(Y2:Y69)-MIN(Y2:Y69))</f>
        <v>0.11764705882352941</v>
      </c>
      <c r="AP60">
        <f>(AA60-MIN(AA2:AA69))/(MAX(AA2:AA69)-MIN(AA2:AA69))</f>
        <v>0.68157894736842106</v>
      </c>
      <c r="AQ60">
        <f>(AE60-MIN(AE2:AE69))/(MAX(AE2:AE69)-MIN(AE2:AE69))</f>
        <v>0.51264980026631157</v>
      </c>
      <c r="AR60">
        <f>(AF60-MIN(AF2:AF69))/(MAX(AF2:AF69)-MIN(AF2:AF69))</f>
        <v>0.49624030704159183</v>
      </c>
      <c r="AS60">
        <v>0</v>
      </c>
    </row>
    <row r="61" spans="1:45" ht="14.25" customHeight="1" x14ac:dyDescent="0.3">
      <c r="A61" s="13" t="s">
        <v>250</v>
      </c>
      <c r="B61" s="13" t="s">
        <v>238</v>
      </c>
      <c r="C61" s="13" t="s">
        <v>34</v>
      </c>
      <c r="D61" s="13">
        <v>0</v>
      </c>
      <c r="E61" s="13">
        <v>0</v>
      </c>
      <c r="F61" s="13">
        <v>0</v>
      </c>
      <c r="G61" s="13">
        <v>0</v>
      </c>
      <c r="H61" s="13">
        <v>32</v>
      </c>
      <c r="I61" s="13">
        <v>25</v>
      </c>
      <c r="J61" s="13">
        <v>7</v>
      </c>
      <c r="K61" s="13">
        <v>229</v>
      </c>
      <c r="L61" s="13">
        <v>745</v>
      </c>
      <c r="M61" s="13">
        <v>0.30738255033557049</v>
      </c>
      <c r="N61" s="13">
        <v>455</v>
      </c>
      <c r="O61" s="13">
        <v>652</v>
      </c>
      <c r="P61" s="13">
        <v>0.69785276073619629</v>
      </c>
      <c r="Q61" s="13">
        <v>1177</v>
      </c>
      <c r="R61" s="13">
        <v>1137</v>
      </c>
      <c r="S61" s="13">
        <v>40</v>
      </c>
      <c r="T61" s="13">
        <v>347</v>
      </c>
      <c r="U61" s="13">
        <v>444</v>
      </c>
      <c r="V61" s="13">
        <v>448</v>
      </c>
      <c r="W61" s="13">
        <v>0.9910714285714286</v>
      </c>
      <c r="X61" s="13">
        <v>99</v>
      </c>
      <c r="Y61" s="13">
        <v>1</v>
      </c>
      <c r="Z61" s="13">
        <v>1</v>
      </c>
      <c r="AA61" s="30">
        <v>2286</v>
      </c>
      <c r="AB61" s="13">
        <v>71.400000000000006</v>
      </c>
      <c r="AC61" s="13">
        <v>1971</v>
      </c>
      <c r="AD61" s="13">
        <v>61.6</v>
      </c>
      <c r="AE61" s="13">
        <v>315</v>
      </c>
      <c r="AF61" s="14">
        <v>9.84375</v>
      </c>
      <c r="AH61">
        <v>0</v>
      </c>
      <c r="AI61">
        <v>0</v>
      </c>
      <c r="AJ61">
        <f>(I61-MIN(I2:I69))/(MAX(I2:I69)-MIN(I2:I69))</f>
        <v>0.5714285714285714</v>
      </c>
      <c r="AK61">
        <f>(J61-MIN(J2:J69))/(MAX(J2:J69)-MIN(J2:J69))</f>
        <v>0.33333333333333331</v>
      </c>
      <c r="AL61">
        <f>(U61-MIN(U2:U69))/(MAX(U2:U69)-MIN(U2:U69))</f>
        <v>0.35897435897435898</v>
      </c>
      <c r="AM61">
        <f>(W61-MIN(W2:W69))/(MAX(W2:W69)-MIN(W2:W69))</f>
        <v>0.13209570011255156</v>
      </c>
      <c r="AN61">
        <f>(X61-MIN(X2:X69))/(MAX(X2:X69)-MIN(X2:X69))</f>
        <v>0.27840909090909088</v>
      </c>
      <c r="AO61">
        <f>(Y61-MIN(Y2:Y69))/(MAX(Y2:Y69)-MIN(Y2:Y69))</f>
        <v>5.8823529411764705E-2</v>
      </c>
      <c r="AP61">
        <f>(AA61-MIN(AA2:AA69))/(MAX(AA2:AA69)-MIN(AA2:AA69))</f>
        <v>0.15</v>
      </c>
      <c r="AQ61">
        <f>(AE61-MIN(AE2:AE69))/(MAX(AE2:AE69)-MIN(AE2:AE69))</f>
        <v>0.37416777629826897</v>
      </c>
      <c r="AR61">
        <f>(AF61-MIN(AF2:AF69))/(MAX(AF2:AF69)-MIN(AF2:AF69))</f>
        <v>0.38727529960053264</v>
      </c>
      <c r="AS61">
        <v>0</v>
      </c>
    </row>
    <row r="62" spans="1:45" ht="14.25" customHeight="1" x14ac:dyDescent="0.3">
      <c r="A62" s="13" t="s">
        <v>251</v>
      </c>
      <c r="B62" s="13" t="s">
        <v>252</v>
      </c>
      <c r="C62" s="13" t="s">
        <v>37</v>
      </c>
      <c r="D62" s="13">
        <v>1</v>
      </c>
      <c r="E62" s="13">
        <v>1</v>
      </c>
      <c r="F62" s="13">
        <v>0</v>
      </c>
      <c r="G62" s="13">
        <v>0</v>
      </c>
      <c r="H62" s="13">
        <v>33</v>
      </c>
      <c r="I62" s="13">
        <v>27</v>
      </c>
      <c r="J62" s="13">
        <v>6</v>
      </c>
      <c r="K62" s="13">
        <v>257</v>
      </c>
      <c r="L62" s="13">
        <v>729</v>
      </c>
      <c r="M62" s="13">
        <v>0.35253772290809332</v>
      </c>
      <c r="N62" s="13">
        <v>500</v>
      </c>
      <c r="O62" s="13">
        <v>665</v>
      </c>
      <c r="P62" s="13">
        <v>0.75187969924812026</v>
      </c>
      <c r="Q62" s="13">
        <v>1161</v>
      </c>
      <c r="R62" s="13">
        <v>1011</v>
      </c>
      <c r="S62" s="13">
        <v>150</v>
      </c>
      <c r="T62" s="13">
        <v>307</v>
      </c>
      <c r="U62" s="13">
        <v>390</v>
      </c>
      <c r="V62" s="13">
        <v>361</v>
      </c>
      <c r="W62" s="13">
        <v>1.0803324099722991</v>
      </c>
      <c r="X62" s="13">
        <v>244</v>
      </c>
      <c r="Y62" s="13">
        <v>0</v>
      </c>
      <c r="Z62" s="13">
        <v>2</v>
      </c>
      <c r="AA62" s="30">
        <v>2439</v>
      </c>
      <c r="AB62" s="13">
        <v>73.900000000000006</v>
      </c>
      <c r="AC62" s="13">
        <v>2067</v>
      </c>
      <c r="AD62" s="13">
        <v>62.6</v>
      </c>
      <c r="AE62" s="13">
        <v>372</v>
      </c>
      <c r="AF62" s="14">
        <v>11.27272727272727</v>
      </c>
      <c r="AH62">
        <v>1</v>
      </c>
      <c r="AI62">
        <v>0</v>
      </c>
      <c r="AJ62">
        <f>(I62-MIN(I2:I69))/(MAX(I2:I69)-MIN(I2:I69))</f>
        <v>0.7142857142857143</v>
      </c>
      <c r="AK62">
        <f>(J62-MIN(J2:J69))/(MAX(J2:J69)-MIN(J2:J69))</f>
        <v>0.25</v>
      </c>
      <c r="AL62">
        <f>(U62-MIN(U2:U69))/(MAX(U2:U69)-MIN(U2:U69))</f>
        <v>0.1858974358974359</v>
      </c>
      <c r="AM62">
        <f>(W62-MIN(W2:W69))/(MAX(W2:W69)-MIN(W2:W69))</f>
        <v>0.23319997542733384</v>
      </c>
      <c r="AN62">
        <f>(X62-MIN(X2:X69))/(MAX(X2:X69)-MIN(X2:X69))</f>
        <v>0.69034090909090906</v>
      </c>
      <c r="AO62">
        <f>(Y62-MIN(Y2:Y69))/(MAX(Y2:Y69)-MIN(Y2:Y69))</f>
        <v>0</v>
      </c>
      <c r="AP62">
        <f>(AA62-MIN(AA2:AA69))/(MAX(AA2:AA69)-MIN(AA2:AA69))</f>
        <v>0.35131578947368419</v>
      </c>
      <c r="AQ62">
        <f>(AE62-MIN(AE2:AE69))/(MAX(AE2:AE69)-MIN(AE2:AE69))</f>
        <v>0.45006657789613846</v>
      </c>
      <c r="AR62">
        <f>(AF62-MIN(AF2:AF69))/(MAX(AF2:AF69)-MIN(AF2:AF69))</f>
        <v>0.45006657789613841</v>
      </c>
      <c r="AS62">
        <v>0</v>
      </c>
    </row>
    <row r="63" spans="1:45" ht="14.25" customHeight="1" x14ac:dyDescent="0.3">
      <c r="A63" s="13" t="s">
        <v>253</v>
      </c>
      <c r="B63" s="13" t="s">
        <v>211</v>
      </c>
      <c r="C63" s="13" t="s">
        <v>40</v>
      </c>
      <c r="D63" s="13">
        <v>0</v>
      </c>
      <c r="E63" s="13">
        <v>1</v>
      </c>
      <c r="F63" s="13">
        <v>1</v>
      </c>
      <c r="G63" s="13">
        <v>1</v>
      </c>
      <c r="H63" s="13">
        <v>34</v>
      </c>
      <c r="I63" s="13">
        <v>25</v>
      </c>
      <c r="J63" s="13">
        <v>9</v>
      </c>
      <c r="K63" s="13">
        <v>361</v>
      </c>
      <c r="L63" s="13">
        <v>1023</v>
      </c>
      <c r="M63" s="13">
        <v>0.35288367546432059</v>
      </c>
      <c r="N63" s="13">
        <v>491</v>
      </c>
      <c r="O63" s="13">
        <v>675</v>
      </c>
      <c r="P63" s="13">
        <v>0.72740740740740739</v>
      </c>
      <c r="Q63" s="13">
        <v>1204</v>
      </c>
      <c r="R63" s="13">
        <v>1119</v>
      </c>
      <c r="S63" s="13">
        <v>85</v>
      </c>
      <c r="T63" s="13">
        <v>357</v>
      </c>
      <c r="U63" s="13">
        <v>485</v>
      </c>
      <c r="V63" s="13">
        <v>384</v>
      </c>
      <c r="W63" s="13">
        <v>1.263020833333333</v>
      </c>
      <c r="X63" s="13">
        <v>57</v>
      </c>
      <c r="Y63" s="13">
        <v>4</v>
      </c>
      <c r="Z63" s="13">
        <v>3</v>
      </c>
      <c r="AA63" s="30">
        <v>2532</v>
      </c>
      <c r="AB63" s="13">
        <v>74.5</v>
      </c>
      <c r="AC63" s="13">
        <v>2281</v>
      </c>
      <c r="AD63" s="13">
        <v>67.099999999999994</v>
      </c>
      <c r="AE63" s="13">
        <v>251</v>
      </c>
      <c r="AF63" s="14">
        <v>7.382352941176471</v>
      </c>
      <c r="AH63">
        <v>0</v>
      </c>
      <c r="AI63">
        <v>1</v>
      </c>
      <c r="AJ63">
        <f>(I63-MIN(I2:I69))/(MAX(I2:I69)-MIN(I2:I69))</f>
        <v>0.5714285714285714</v>
      </c>
      <c r="AK63">
        <f>(J63-MIN(J2:J69))/(MAX(J2:J69)-MIN(J2:J69))</f>
        <v>0.5</v>
      </c>
      <c r="AL63">
        <f>(U63-MIN(U2:U69))/(MAX(U2:U69)-MIN(U2:U69))</f>
        <v>0.49038461538461536</v>
      </c>
      <c r="AM63">
        <f>(W63-MIN(W2:W69))/(MAX(W2:W69)-MIN(W2:W69))</f>
        <v>0.44012779946016878</v>
      </c>
      <c r="AN63">
        <f>(X63-MIN(X2:X69))/(MAX(X2:X69)-MIN(X2:X69))</f>
        <v>0.15909090909090909</v>
      </c>
      <c r="AO63">
        <f>(Y63-MIN(Y2:Y69))/(MAX(Y2:Y69)-MIN(Y2:Y69))</f>
        <v>0.23529411764705882</v>
      </c>
      <c r="AP63">
        <f>(AA63-MIN(AA2:AA69))/(MAX(AA2:AA69)-MIN(AA2:AA69))</f>
        <v>0.47368421052631576</v>
      </c>
      <c r="AQ63">
        <f>(AE63-MIN(AE2:AE69))/(MAX(AE2:AE69)-MIN(AE2:AE69))</f>
        <v>0.28894806924101196</v>
      </c>
      <c r="AR63">
        <f>(AF63-MIN(AF2:AF69))/(MAX(AF2:AF69)-MIN(AF2:AF69))</f>
        <v>0.27911803869350671</v>
      </c>
      <c r="AS63">
        <v>1</v>
      </c>
    </row>
    <row r="64" spans="1:45" ht="14.25" customHeight="1" x14ac:dyDescent="0.3">
      <c r="A64" s="13" t="s">
        <v>254</v>
      </c>
      <c r="B64" s="13" t="s">
        <v>65</v>
      </c>
      <c r="C64" s="13" t="s">
        <v>40</v>
      </c>
      <c r="D64" s="13">
        <v>0</v>
      </c>
      <c r="E64" s="13">
        <v>0</v>
      </c>
      <c r="F64" s="13">
        <v>6</v>
      </c>
      <c r="G64" s="13">
        <v>1</v>
      </c>
      <c r="H64" s="13">
        <v>32</v>
      </c>
      <c r="I64" s="13">
        <v>29</v>
      </c>
      <c r="J64" s="13">
        <v>3</v>
      </c>
      <c r="K64" s="13">
        <v>271</v>
      </c>
      <c r="L64" s="13">
        <v>663</v>
      </c>
      <c r="M64" s="13">
        <v>0.40874811463046762</v>
      </c>
      <c r="N64" s="13">
        <v>388</v>
      </c>
      <c r="O64" s="13">
        <v>520</v>
      </c>
      <c r="P64" s="13">
        <v>0.74615384615384617</v>
      </c>
      <c r="Q64" s="13">
        <v>1108</v>
      </c>
      <c r="R64" s="13">
        <v>952</v>
      </c>
      <c r="S64" s="13">
        <v>156</v>
      </c>
      <c r="T64" s="13">
        <v>284</v>
      </c>
      <c r="U64" s="13">
        <v>464</v>
      </c>
      <c r="V64" s="13">
        <v>289</v>
      </c>
      <c r="W64" s="13">
        <v>1.605536332179931</v>
      </c>
      <c r="X64" s="13">
        <v>16</v>
      </c>
      <c r="Y64" s="13">
        <v>13</v>
      </c>
      <c r="Z64" s="13">
        <v>3</v>
      </c>
      <c r="AA64" s="30">
        <v>2299</v>
      </c>
      <c r="AB64" s="13">
        <v>71.8</v>
      </c>
      <c r="AC64" s="13">
        <v>1762</v>
      </c>
      <c r="AD64" s="13">
        <v>55.1</v>
      </c>
      <c r="AE64" s="13">
        <v>537</v>
      </c>
      <c r="AF64" s="14">
        <v>16.78125</v>
      </c>
      <c r="AH64">
        <v>0</v>
      </c>
      <c r="AI64">
        <v>1</v>
      </c>
      <c r="AJ64">
        <f>(I64-MIN(I2:I69))/(MAX(I2:I69)-MIN(I2:I69))</f>
        <v>0.8571428571428571</v>
      </c>
      <c r="AK64">
        <f>(J64-MIN(J2:J69))/(MAX(J2:J69)-MIN(J2:J69))</f>
        <v>0</v>
      </c>
      <c r="AL64">
        <f>(U64-MIN(U2:U69))/(MAX(U2:U69)-MIN(U2:U69))</f>
        <v>0.42307692307692307</v>
      </c>
      <c r="AM64">
        <f>(W64-MIN(W2:W69))/(MAX(W2:W69)-MIN(W2:W69))</f>
        <v>0.82808881839008974</v>
      </c>
      <c r="AN64">
        <f>(X64-MIN(X2:X69))/(MAX(X2:X69)-MIN(X2:X69))</f>
        <v>4.261363636363636E-2</v>
      </c>
      <c r="AO64">
        <f>(Y64-MIN(Y2:Y69))/(MAX(Y2:Y69)-MIN(Y2:Y69))</f>
        <v>0.76470588235294112</v>
      </c>
      <c r="AP64">
        <f>(AA64-MIN(AA2:AA69))/(MAX(AA2:AA69)-MIN(AA2:AA69))</f>
        <v>0.16710526315789473</v>
      </c>
      <c r="AQ64">
        <f>(AE64-MIN(AE2:AE69))/(MAX(AE2:AE69)-MIN(AE2:AE69))</f>
        <v>0.66977363515312915</v>
      </c>
      <c r="AR64">
        <f>(AF64-MIN(AF2:AF69))/(MAX(AF2:AF69)-MIN(AF2:AF69))</f>
        <v>0.69211884154460723</v>
      </c>
      <c r="AS64">
        <v>6</v>
      </c>
    </row>
    <row r="65" spans="1:45" ht="14.25" customHeight="1" x14ac:dyDescent="0.3">
      <c r="A65" s="13" t="s">
        <v>255</v>
      </c>
      <c r="B65" s="13" t="s">
        <v>65</v>
      </c>
      <c r="C65" s="13" t="s">
        <v>34</v>
      </c>
      <c r="D65" s="13">
        <v>0</v>
      </c>
      <c r="E65" s="13">
        <v>0</v>
      </c>
      <c r="F65" s="13">
        <v>2</v>
      </c>
      <c r="G65" s="13">
        <v>1</v>
      </c>
      <c r="H65" s="13">
        <v>32</v>
      </c>
      <c r="I65" s="13">
        <v>24</v>
      </c>
      <c r="J65" s="13">
        <v>8</v>
      </c>
      <c r="K65" s="13">
        <v>307</v>
      </c>
      <c r="L65" s="13">
        <v>779</v>
      </c>
      <c r="M65" s="13">
        <v>0.39409499358151479</v>
      </c>
      <c r="N65" s="13">
        <v>413</v>
      </c>
      <c r="O65" s="13">
        <v>545</v>
      </c>
      <c r="P65" s="13">
        <v>0.75779816513761467</v>
      </c>
      <c r="Q65" s="13">
        <v>1043</v>
      </c>
      <c r="R65" s="13">
        <v>958</v>
      </c>
      <c r="S65" s="13">
        <v>85</v>
      </c>
      <c r="T65" s="13">
        <v>285</v>
      </c>
      <c r="U65" s="13">
        <v>491</v>
      </c>
      <c r="V65" s="13">
        <v>364</v>
      </c>
      <c r="W65" s="13">
        <v>1.348901098901099</v>
      </c>
      <c r="X65" s="13">
        <v>42</v>
      </c>
      <c r="Y65" s="13">
        <v>4</v>
      </c>
      <c r="Z65" s="13">
        <v>8</v>
      </c>
      <c r="AA65" s="30">
        <v>2368</v>
      </c>
      <c r="AB65" s="13">
        <v>74</v>
      </c>
      <c r="AC65" s="13">
        <v>1987</v>
      </c>
      <c r="AD65" s="13">
        <v>62.1</v>
      </c>
      <c r="AE65" s="13">
        <v>381</v>
      </c>
      <c r="AF65" s="14">
        <v>11.90625</v>
      </c>
      <c r="AH65">
        <v>0</v>
      </c>
      <c r="AI65">
        <v>1</v>
      </c>
      <c r="AJ65">
        <f>(I65-MIN(I2:I69))/(MAX(I2:I69)-MIN(I2:I69))</f>
        <v>0.5</v>
      </c>
      <c r="AK65">
        <f>(J65-MIN(J2:J69))/(MAX(J2:J69)-MIN(J2:J69))</f>
        <v>0.41666666666666669</v>
      </c>
      <c r="AL65">
        <f>(U65-MIN(U2:U69))/(MAX(U2:U69)-MIN(U2:U69))</f>
        <v>0.50961538461538458</v>
      </c>
      <c r="AM65">
        <f>(W65-MIN(W2:W69))/(MAX(W2:W69)-MIN(W2:W69))</f>
        <v>0.5374028000012826</v>
      </c>
      <c r="AN65">
        <f>(X65-MIN(X2:X69))/(MAX(X2:X69)-MIN(X2:X69))</f>
        <v>0.11647727272727272</v>
      </c>
      <c r="AO65">
        <f>(Y65-MIN(Y2:Y69))/(MAX(Y2:Y69)-MIN(Y2:Y69))</f>
        <v>0.23529411764705882</v>
      </c>
      <c r="AP65">
        <f>(AA65-MIN(AA2:AA69))/(MAX(AA2:AA69)-MIN(AA2:AA69))</f>
        <v>0.25789473684210529</v>
      </c>
      <c r="AQ65">
        <f>(AE65-MIN(AE2:AE69))/(MAX(AE2:AE69)-MIN(AE2:AE69))</f>
        <v>0.46205059920106523</v>
      </c>
      <c r="AR65">
        <f>(AF65-MIN(AF2:AF69))/(MAX(AF2:AF69)-MIN(AF2:AF69))</f>
        <v>0.4779044607190413</v>
      </c>
      <c r="AS65">
        <v>2</v>
      </c>
    </row>
    <row r="66" spans="1:45" ht="14.25" customHeight="1" x14ac:dyDescent="0.3">
      <c r="A66" s="13" t="s">
        <v>256</v>
      </c>
      <c r="B66" s="13" t="s">
        <v>179</v>
      </c>
      <c r="C66" s="13" t="s">
        <v>43</v>
      </c>
      <c r="D66" s="13">
        <v>1</v>
      </c>
      <c r="E66" s="13">
        <v>0</v>
      </c>
      <c r="F66" s="13">
        <v>1</v>
      </c>
      <c r="G66" s="13">
        <v>0</v>
      </c>
      <c r="H66" s="13">
        <v>34</v>
      </c>
      <c r="I66" s="13">
        <v>26</v>
      </c>
      <c r="J66" s="13">
        <v>8</v>
      </c>
      <c r="K66" s="13">
        <v>254</v>
      </c>
      <c r="L66" s="13">
        <v>734</v>
      </c>
      <c r="M66" s="13">
        <v>0.34604904632152589</v>
      </c>
      <c r="N66" s="13">
        <v>450</v>
      </c>
      <c r="O66" s="13">
        <v>648</v>
      </c>
      <c r="P66" s="13">
        <v>0.69444444444444442</v>
      </c>
      <c r="Q66" s="13">
        <v>1074</v>
      </c>
      <c r="R66" s="13">
        <v>1162</v>
      </c>
      <c r="S66" s="13">
        <v>-88</v>
      </c>
      <c r="T66" s="13">
        <v>322</v>
      </c>
      <c r="U66" s="13">
        <v>397</v>
      </c>
      <c r="V66" s="13">
        <v>454</v>
      </c>
      <c r="W66" s="13">
        <v>0.87444933920704848</v>
      </c>
      <c r="X66" s="13">
        <v>71</v>
      </c>
      <c r="Y66" s="13">
        <v>1</v>
      </c>
      <c r="Z66" s="13">
        <v>5</v>
      </c>
      <c r="AA66" s="30">
        <v>2374</v>
      </c>
      <c r="AB66" s="13">
        <v>69.8</v>
      </c>
      <c r="AC66" s="13">
        <v>2189</v>
      </c>
      <c r="AD66" s="13">
        <v>64.400000000000006</v>
      </c>
      <c r="AE66" s="13">
        <v>185</v>
      </c>
      <c r="AF66" s="14">
        <v>5.4411764705882364</v>
      </c>
      <c r="AH66">
        <v>1</v>
      </c>
      <c r="AI66">
        <v>0</v>
      </c>
      <c r="AJ66">
        <f>(I66-MIN(I2:I69))/(MAX(I2:I69)-MIN(I2:I69))</f>
        <v>0.6428571428571429</v>
      </c>
      <c r="AK66">
        <f>(J66-MIN(J2:J69))/(MAX(J2:J69)-MIN(J2:J69))</f>
        <v>0.41666666666666669</v>
      </c>
      <c r="AL66">
        <f>(U66-MIN(U2:U69))/(MAX(U2:U69)-MIN(U2:U69))</f>
        <v>0.20833333333333334</v>
      </c>
      <c r="AM66">
        <f>(W66-MIN(W2:W69))/(MAX(W2:W69)-MIN(W2:W69))</f>
        <v>0</v>
      </c>
      <c r="AN66">
        <f>(X66-MIN(X2:X69))/(MAX(X2:X69)-MIN(X2:X69))</f>
        <v>0.19886363636363635</v>
      </c>
      <c r="AO66">
        <f>(Y66-MIN(Y2:Y69))/(MAX(Y2:Y69)-MIN(Y2:Y69))</f>
        <v>5.8823529411764705E-2</v>
      </c>
      <c r="AP66">
        <f>(AA66-MIN(AA2:AA69))/(MAX(AA2:AA69)-MIN(AA2:AA69))</f>
        <v>0.26578947368421052</v>
      </c>
      <c r="AQ66">
        <f>(AE66-MIN(AE2:AE69))/(MAX(AE2:AE69)-MIN(AE2:AE69))</f>
        <v>0.20106524633821571</v>
      </c>
      <c r="AR66">
        <f>(AF66-MIN(AF2:AF69))/(MAX(AF2:AF69)-MIN(AF2:AF69))</f>
        <v>0.19382000469961624</v>
      </c>
      <c r="AS66">
        <v>1</v>
      </c>
    </row>
    <row r="67" spans="1:45" ht="14.25" customHeight="1" x14ac:dyDescent="0.3">
      <c r="A67" s="13" t="s">
        <v>257</v>
      </c>
      <c r="B67" s="13" t="s">
        <v>201</v>
      </c>
      <c r="C67" s="13" t="s">
        <v>40</v>
      </c>
      <c r="D67" s="13">
        <v>0</v>
      </c>
      <c r="E67" s="13">
        <v>0</v>
      </c>
      <c r="F67" s="13">
        <v>0</v>
      </c>
      <c r="G67" s="13">
        <v>0</v>
      </c>
      <c r="H67" s="13">
        <v>33</v>
      </c>
      <c r="I67" s="13">
        <v>23</v>
      </c>
      <c r="J67" s="13">
        <v>10</v>
      </c>
      <c r="K67" s="13">
        <v>235</v>
      </c>
      <c r="L67" s="13">
        <v>642</v>
      </c>
      <c r="M67" s="13">
        <v>0.36604361370716509</v>
      </c>
      <c r="N67" s="13">
        <v>336</v>
      </c>
      <c r="O67" s="13">
        <v>518</v>
      </c>
      <c r="P67" s="13">
        <v>0.64864864864864868</v>
      </c>
      <c r="Q67" s="13">
        <v>1162</v>
      </c>
      <c r="R67" s="13">
        <v>1172</v>
      </c>
      <c r="S67" s="13">
        <v>-10</v>
      </c>
      <c r="T67" s="13">
        <v>269</v>
      </c>
      <c r="U67" s="13">
        <v>421</v>
      </c>
      <c r="V67" s="13">
        <v>315</v>
      </c>
      <c r="W67" s="13">
        <v>1.336507936507936</v>
      </c>
      <c r="X67" s="13">
        <v>2</v>
      </c>
      <c r="Y67" s="13">
        <v>11</v>
      </c>
      <c r="Z67" s="13">
        <v>8</v>
      </c>
      <c r="AA67" s="30">
        <v>2279</v>
      </c>
      <c r="AB67" s="13">
        <v>69.099999999999994</v>
      </c>
      <c r="AC67" s="13">
        <v>2027</v>
      </c>
      <c r="AD67" s="13">
        <v>61.4</v>
      </c>
      <c r="AE67" s="13">
        <v>252</v>
      </c>
      <c r="AF67" s="14">
        <v>7.6363636363636367</v>
      </c>
      <c r="AH67">
        <v>0</v>
      </c>
      <c r="AI67">
        <v>0</v>
      </c>
      <c r="AJ67">
        <f>(I67-MIN(I2:I69))/(MAX(I2:I69)-MIN(I2:I69))</f>
        <v>0.42857142857142855</v>
      </c>
      <c r="AK67">
        <f>(J67-MIN(J2:J69))/(MAX(J2:J69)-MIN(J2:J69))</f>
        <v>0.58333333333333337</v>
      </c>
      <c r="AL67">
        <f>(U67-MIN(U2:U69))/(MAX(U2:U69)-MIN(U2:U69))</f>
        <v>0.28525641025641024</v>
      </c>
      <c r="AM67">
        <f>(W67-MIN(W2:W69))/(MAX(W2:W69)-MIN(W2:W69))</f>
        <v>0.52336529242569441</v>
      </c>
      <c r="AN67">
        <f>(X67-MIN(X2:X69))/(MAX(X2:X69)-MIN(X2:X69))</f>
        <v>2.840909090909091E-3</v>
      </c>
      <c r="AO67">
        <f>(Y67-MIN(Y2:Y69))/(MAX(Y2:Y69)-MIN(Y2:Y69))</f>
        <v>0.6470588235294118</v>
      </c>
      <c r="AP67">
        <f>(AA67-MIN(AA2:AA69))/(MAX(AA2:AA69)-MIN(AA2:AA69))</f>
        <v>0.14078947368421052</v>
      </c>
      <c r="AQ67">
        <f>(AE67-MIN(AE2:AE69))/(MAX(AE2:AE69)-MIN(AE2:AE69))</f>
        <v>0.29027962716378164</v>
      </c>
      <c r="AR67">
        <f>(AF67-MIN(AF2:AF69))/(MAX(AF2:AF69)-MIN(AF2:AF69))</f>
        <v>0.29027962716378164</v>
      </c>
      <c r="AS67">
        <v>0</v>
      </c>
    </row>
    <row r="68" spans="1:45" ht="14.25" customHeight="1" x14ac:dyDescent="0.3">
      <c r="A68" s="13" t="s">
        <v>258</v>
      </c>
      <c r="B68" s="13" t="s">
        <v>259</v>
      </c>
      <c r="C68" s="13" t="s">
        <v>43</v>
      </c>
      <c r="D68" s="13">
        <v>0</v>
      </c>
      <c r="E68" s="13">
        <v>1</v>
      </c>
      <c r="F68" s="13">
        <v>1</v>
      </c>
      <c r="G68" s="13">
        <v>0</v>
      </c>
      <c r="H68" s="13">
        <v>33</v>
      </c>
      <c r="I68" s="13">
        <v>29</v>
      </c>
      <c r="J68" s="13">
        <v>4</v>
      </c>
      <c r="K68" s="13">
        <v>364</v>
      </c>
      <c r="L68" s="13">
        <v>874</v>
      </c>
      <c r="M68" s="13">
        <v>0.41647597254004581</v>
      </c>
      <c r="N68" s="13">
        <v>381</v>
      </c>
      <c r="O68" s="13">
        <v>545</v>
      </c>
      <c r="P68" s="13">
        <v>0.69908256880733943</v>
      </c>
      <c r="Q68" s="13">
        <v>1170</v>
      </c>
      <c r="R68" s="13">
        <v>956</v>
      </c>
      <c r="S68" s="13">
        <v>214</v>
      </c>
      <c r="T68" s="13">
        <v>350</v>
      </c>
      <c r="U68" s="13">
        <v>507</v>
      </c>
      <c r="V68" s="13">
        <v>363</v>
      </c>
      <c r="W68" s="13">
        <v>1.3966942148760331</v>
      </c>
      <c r="X68" s="13">
        <v>101</v>
      </c>
      <c r="Y68" s="13">
        <v>0</v>
      </c>
      <c r="Z68" s="13">
        <v>4</v>
      </c>
      <c r="AA68" s="30">
        <v>2739</v>
      </c>
      <c r="AB68" s="13">
        <v>83</v>
      </c>
      <c r="AC68" s="13">
        <v>2165</v>
      </c>
      <c r="AD68" s="13">
        <v>65.599999999999994</v>
      </c>
      <c r="AE68" s="13">
        <v>574</v>
      </c>
      <c r="AF68" s="14">
        <v>17.393939393939391</v>
      </c>
      <c r="AH68">
        <v>0</v>
      </c>
      <c r="AI68">
        <v>0</v>
      </c>
      <c r="AJ68">
        <f>(I68-MIN(I2:I69))/(MAX(I2:I69)-MIN(I2:I69))</f>
        <v>0.8571428571428571</v>
      </c>
      <c r="AK68">
        <f>(J68-MIN(J2:J69))/(MAX(J2:J69)-MIN(J2:J69))</f>
        <v>8.3333333333333329E-2</v>
      </c>
      <c r="AL68">
        <f>(U68-MIN(U2:U69))/(MAX(U2:U69)-MIN(U2:U69))</f>
        <v>0.5608974358974359</v>
      </c>
      <c r="AM68">
        <f>(W68-MIN(W2:W69))/(MAX(W2:W69)-MIN(W2:W69))</f>
        <v>0.59153718525949728</v>
      </c>
      <c r="AN68">
        <f>(X68-MIN(X2:X69))/(MAX(X2:X69)-MIN(X2:X69))</f>
        <v>0.28409090909090912</v>
      </c>
      <c r="AO68">
        <f>(Y68-MIN(Y2:Y69))/(MAX(Y2:Y69)-MIN(Y2:Y69))</f>
        <v>0</v>
      </c>
      <c r="AP68">
        <f>(AA68-MIN(AA2:AA69))/(MAX(AA2:AA69)-MIN(AA2:AA69))</f>
        <v>0.74605263157894741</v>
      </c>
      <c r="AQ68">
        <f>(AE68-MIN(AE2:AE69))/(MAX(AE2:AE69)-MIN(AE2:AE69))</f>
        <v>0.71904127829560582</v>
      </c>
      <c r="AR68">
        <f>(AF68-MIN(AF2:AF69))/(MAX(AF2:AF69)-MIN(AF2:AF69))</f>
        <v>0.71904127829560571</v>
      </c>
      <c r="AS68">
        <v>1</v>
      </c>
    </row>
    <row r="69" spans="1:45" ht="14.25" customHeight="1" x14ac:dyDescent="0.3">
      <c r="A69" s="13" t="s">
        <v>260</v>
      </c>
      <c r="B69" s="13" t="s">
        <v>261</v>
      </c>
      <c r="C69" s="13" t="s">
        <v>34</v>
      </c>
      <c r="D69" s="13">
        <v>1</v>
      </c>
      <c r="E69" s="13">
        <v>1</v>
      </c>
      <c r="F69" s="13">
        <v>0</v>
      </c>
      <c r="G69" s="13">
        <v>0</v>
      </c>
      <c r="H69" s="13">
        <v>29</v>
      </c>
      <c r="I69" s="13">
        <v>22</v>
      </c>
      <c r="J69" s="13">
        <v>7</v>
      </c>
      <c r="K69" s="13">
        <v>222</v>
      </c>
      <c r="L69" s="13">
        <v>597</v>
      </c>
      <c r="M69" s="13">
        <v>0.37185929648241212</v>
      </c>
      <c r="N69" s="13">
        <v>399</v>
      </c>
      <c r="O69" s="13">
        <v>542</v>
      </c>
      <c r="P69" s="13">
        <v>0.73616236162361626</v>
      </c>
      <c r="Q69" s="13">
        <v>1120</v>
      </c>
      <c r="R69" s="13">
        <v>983</v>
      </c>
      <c r="S69" s="13">
        <v>137</v>
      </c>
      <c r="T69" s="13">
        <v>251</v>
      </c>
      <c r="U69" s="13">
        <v>495</v>
      </c>
      <c r="V69" s="13">
        <v>383</v>
      </c>
      <c r="W69" s="13">
        <v>1.2924281984334201</v>
      </c>
      <c r="X69" s="13">
        <v>173</v>
      </c>
      <c r="Y69" s="13">
        <v>0</v>
      </c>
      <c r="Z69" s="13">
        <v>1</v>
      </c>
      <c r="AA69" s="30">
        <v>2353</v>
      </c>
      <c r="AB69" s="13">
        <v>81.099999999999994</v>
      </c>
      <c r="AC69" s="13">
        <v>2123</v>
      </c>
      <c r="AD69" s="13">
        <v>73.2</v>
      </c>
      <c r="AE69" s="13">
        <v>230</v>
      </c>
      <c r="AF69" s="14">
        <v>7.931034482758621</v>
      </c>
      <c r="AH69">
        <v>1</v>
      </c>
      <c r="AI69">
        <v>0</v>
      </c>
      <c r="AJ69">
        <f>(I69-MIN(I2:I69))/(MAX(I2:I69)-MIN(I2:I69))</f>
        <v>0.35714285714285715</v>
      </c>
      <c r="AK69">
        <f>(J69-MIN(J2:J69))/(MAX(J2:J69)-MIN(J2:J69))</f>
        <v>0.33333333333333331</v>
      </c>
      <c r="AL69">
        <f>(U69-MIN(U2:U69))/(MAX(U2:U69)-MIN(U2:U69))</f>
        <v>0.52243589743589747</v>
      </c>
      <c r="AM69">
        <f>(W69-MIN(W2:W69))/(MAX(W2:W69)-MIN(W2:W69))</f>
        <v>0.47343698215903302</v>
      </c>
      <c r="AN69">
        <f>(X69-MIN(X2:X69))/(MAX(X2:X69)-MIN(X2:X69))</f>
        <v>0.48863636363636365</v>
      </c>
      <c r="AO69">
        <f>(Y69-MIN(Y2:Y69))/(MAX(Y2:Y69)-MIN(Y2:Y69))</f>
        <v>0</v>
      </c>
      <c r="AP69">
        <f>(AA69-MIN(AA2:AA69))/(MAX(AA2:AA69)-MIN(AA2:AA69))</f>
        <v>0.2381578947368421</v>
      </c>
      <c r="AQ69">
        <f>(AE69-MIN(AE2:AE69))/(MAX(AE2:AE69)-MIN(AE2:AE69))</f>
        <v>0.26098535286284952</v>
      </c>
      <c r="AR69">
        <f>(AF69-MIN(AF2:AF69))/(MAX(AF2:AF69)-MIN(AF2:AF69))</f>
        <v>0.30322788006795537</v>
      </c>
      <c r="AS69">
        <v>0</v>
      </c>
    </row>
    <row r="70" spans="1:45" ht="14.25" customHeight="1" x14ac:dyDescent="0.3">
      <c r="D70">
        <f>CORREL(D2:D69, F2:F69)</f>
        <v>-0.45399787711095096</v>
      </c>
      <c r="E70">
        <f>CORREL(E2:E69, F2:F69)</f>
        <v>-0.2374959992979252</v>
      </c>
      <c r="G70">
        <f>CORREL(G2:G69, F2:F69)</f>
        <v>0.45399787711095096</v>
      </c>
      <c r="H70">
        <f>CORREL(H2:H69, F2:F69)</f>
        <v>2.7355372666049392E-2</v>
      </c>
      <c r="I70">
        <f>CORREL(I2:I69, F2:F69)</f>
        <v>0.39964489819853299</v>
      </c>
      <c r="J70">
        <f>CORREL(J2:J69, F2:F69)</f>
        <v>-0.40718678698637084</v>
      </c>
      <c r="K70">
        <f>CORREL(K2:K69, F2:F69)</f>
        <v>7.7952368562105911E-2</v>
      </c>
      <c r="L70">
        <f>CORREL(L2:L69, F2:F69)</f>
        <v>1.7178316284122166E-2</v>
      </c>
      <c r="M70">
        <f>CORREL(M2:M69, F2:F69)</f>
        <v>0.15620894897578369</v>
      </c>
      <c r="N70">
        <f>CORREL(N2:N69, F2:F69)</f>
        <v>2.5848890635832577E-2</v>
      </c>
      <c r="O70">
        <f>CORREL(O2:O69, F2:F69)</f>
        <v>-6.7304786412906992E-2</v>
      </c>
      <c r="P70">
        <f>CORREL(P2:P69, F2:F69)</f>
        <v>0.22296303677200857</v>
      </c>
      <c r="Q70">
        <f>CORREL(Q2:Q69, F2:F69)</f>
        <v>0.18360826998102789</v>
      </c>
      <c r="R70">
        <f>CORREL(R2:R69, F2:F69)</f>
        <v>-0.18083841141054768</v>
      </c>
      <c r="S70">
        <f>CORREL(S2:S69, F2:F69)</f>
        <v>0.27891659484614567</v>
      </c>
      <c r="T70">
        <f>CORREL(T2:T69, F2:F69)</f>
        <v>0.15951517486975422</v>
      </c>
      <c r="U70">
        <f>CORREL(U2:U69, F2:F69)</f>
        <v>0.24389352416277416</v>
      </c>
      <c r="V70">
        <f>CORREL(V2:V69, F2:F69)</f>
        <v>-0.14677195346708027</v>
      </c>
      <c r="W70">
        <f>CORREL(W2:W69, F2:F69)</f>
        <v>0.31445407998193098</v>
      </c>
      <c r="X70">
        <f>CORREL(X2:X69, F2:F69)</f>
        <v>-0.43295726844358101</v>
      </c>
      <c r="Y70">
        <f>CORREL(Y2:Y69, F2:F69)</f>
        <v>0.61408017656833558</v>
      </c>
      <c r="Z70">
        <f>CORREL(Z2:Z69, F2:F69)</f>
        <v>0.17587795582683938</v>
      </c>
      <c r="AA70" s="31">
        <f>CORREL(AA2:AA69,F2:F69)</f>
        <v>0.17672416747381933</v>
      </c>
      <c r="AB70">
        <f>CORREL(AB2:AB69, F2:F69)</f>
        <v>0.16125842846923372</v>
      </c>
      <c r="AC70">
        <f>CORREL(AC2:AC69, F2:F69)</f>
        <v>-0.33845930490757925</v>
      </c>
      <c r="AD70">
        <f>CORREL(AD2:AD69, F2:F69)</f>
        <v>-0.36758983691668329</v>
      </c>
      <c r="AE70">
        <f>CORREL(AE2:AE69, F2:F69)</f>
        <v>0.52132025338362165</v>
      </c>
      <c r="AF70">
        <f>CORREL(AF2:AF69, F2:F69)</f>
        <v>0.52199760142583407</v>
      </c>
    </row>
    <row r="71" spans="1:45" ht="14.25" customHeight="1" x14ac:dyDescent="0.3"/>
    <row r="72" spans="1:45" ht="14.25" customHeight="1" x14ac:dyDescent="0.3"/>
    <row r="73" spans="1:45" ht="14.25" customHeight="1" x14ac:dyDescent="0.3"/>
    <row r="74" spans="1:45" ht="14.25" customHeight="1" x14ac:dyDescent="0.3"/>
    <row r="75" spans="1:45" ht="14.25" customHeight="1" x14ac:dyDescent="0.3"/>
    <row r="76" spans="1:45" ht="14.25" customHeight="1" x14ac:dyDescent="0.3"/>
    <row r="77" spans="1:45" ht="14.25" customHeight="1" x14ac:dyDescent="0.3"/>
    <row r="78" spans="1:45" ht="14.25" customHeight="1" x14ac:dyDescent="0.3"/>
    <row r="79" spans="1:45" ht="14.25" customHeight="1" x14ac:dyDescent="0.3"/>
    <row r="80" spans="1:45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D1000"/>
  <sheetViews>
    <sheetView topLeftCell="AS1" workbookViewId="0">
      <selection activeCell="AT2" sqref="AT2:BD2"/>
    </sheetView>
  </sheetViews>
  <sheetFormatPr defaultColWidth="14.44140625" defaultRowHeight="15" customHeight="1" x14ac:dyDescent="0.3"/>
  <cols>
    <col min="1" max="1" width="16" customWidth="1"/>
    <col min="2" max="2" width="13.44140625" customWidth="1"/>
    <col min="3" max="3" width="8" customWidth="1"/>
    <col min="4" max="4" width="5.109375" customWidth="1"/>
    <col min="5" max="5" width="31.33203125" customWidth="1"/>
    <col min="6" max="6" width="26" customWidth="1"/>
    <col min="7" max="7" width="29" customWidth="1"/>
    <col min="8" max="8" width="11.44140625" customWidth="1"/>
    <col min="9" max="9" width="5.109375" customWidth="1"/>
    <col min="10" max="10" width="6.33203125" customWidth="1"/>
    <col min="11" max="11" width="15" customWidth="1"/>
    <col min="12" max="12" width="19.33203125" customWidth="1"/>
    <col min="13" max="13" width="17.33203125" customWidth="1"/>
    <col min="14" max="14" width="16.5546875" customWidth="1"/>
    <col min="15" max="15" width="20.88671875" customWidth="1"/>
    <col min="16" max="16" width="20.44140625" customWidth="1"/>
    <col min="17" max="17" width="9.44140625" customWidth="1"/>
    <col min="18" max="18" width="19.88671875" customWidth="1"/>
    <col min="19" max="19" width="18.6640625" customWidth="1"/>
    <col min="20" max="20" width="18.109375" customWidth="1"/>
    <col min="21" max="21" width="6.44140625" customWidth="1"/>
    <col min="22" max="22" width="9.44140625" customWidth="1"/>
    <col min="23" max="23" width="20.6640625" customWidth="1"/>
    <col min="24" max="24" width="23.6640625" customWidth="1"/>
    <col min="25" max="25" width="27.44140625" customWidth="1"/>
    <col min="26" max="26" width="28.6640625" customWidth="1"/>
    <col min="27" max="27" width="10.88671875" customWidth="1"/>
    <col min="28" max="28" width="11.6640625" customWidth="1"/>
    <col min="29" max="29" width="15" customWidth="1"/>
    <col min="30" max="30" width="15.88671875" customWidth="1"/>
    <col min="31" max="31" width="22" customWidth="1"/>
    <col min="32" max="32" width="26" customWidth="1"/>
    <col min="33" max="33" width="8.44140625" customWidth="1"/>
    <col min="34" max="34" width="5" customWidth="1"/>
  </cols>
  <sheetData>
    <row r="1" spans="1:56" ht="14.25" customHeight="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8" t="s">
        <v>10</v>
      </c>
      <c r="L1" s="8" t="s">
        <v>11</v>
      </c>
      <c r="M1" s="10" t="s">
        <v>12</v>
      </c>
      <c r="N1" s="8" t="s">
        <v>13</v>
      </c>
      <c r="O1" s="8" t="s">
        <v>14</v>
      </c>
      <c r="P1" s="10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174</v>
      </c>
      <c r="Z1" s="8" t="s">
        <v>175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8"/>
      <c r="AH1" s="8" t="s">
        <v>3</v>
      </c>
      <c r="AI1" t="s">
        <v>6</v>
      </c>
      <c r="AJ1" t="s">
        <v>8</v>
      </c>
      <c r="AK1" t="s">
        <v>9</v>
      </c>
      <c r="AL1" t="s">
        <v>20</v>
      </c>
      <c r="AM1" t="s">
        <v>22</v>
      </c>
      <c r="AN1" t="s">
        <v>23</v>
      </c>
      <c r="AO1" t="s">
        <v>174</v>
      </c>
      <c r="AP1" t="s">
        <v>26</v>
      </c>
      <c r="AQ1" t="s">
        <v>30</v>
      </c>
      <c r="AR1" t="s">
        <v>31</v>
      </c>
      <c r="AS1" t="s">
        <v>5</v>
      </c>
      <c r="AT1" t="s">
        <v>3</v>
      </c>
      <c r="AU1" t="s">
        <v>6</v>
      </c>
      <c r="AV1" t="s">
        <v>8</v>
      </c>
      <c r="AW1" t="s">
        <v>9</v>
      </c>
      <c r="AX1" t="s">
        <v>20</v>
      </c>
      <c r="AY1" t="s">
        <v>22</v>
      </c>
      <c r="AZ1" t="s">
        <v>23</v>
      </c>
      <c r="BA1" t="s">
        <v>174</v>
      </c>
      <c r="BB1" t="s">
        <v>26</v>
      </c>
      <c r="BC1" t="s">
        <v>30</v>
      </c>
      <c r="BD1" t="s">
        <v>31</v>
      </c>
    </row>
    <row r="2" spans="1:56" ht="14.25" customHeight="1" x14ac:dyDescent="0.3">
      <c r="A2" s="13" t="s">
        <v>262</v>
      </c>
      <c r="B2" s="13" t="s">
        <v>36</v>
      </c>
      <c r="C2" s="13" t="s">
        <v>34</v>
      </c>
      <c r="D2" s="13">
        <v>1</v>
      </c>
      <c r="E2" s="13">
        <v>0</v>
      </c>
      <c r="F2" s="13">
        <v>1</v>
      </c>
      <c r="G2" s="13">
        <v>0</v>
      </c>
      <c r="H2" s="13">
        <v>34</v>
      </c>
      <c r="I2" s="13">
        <v>19</v>
      </c>
      <c r="J2" s="13">
        <v>15</v>
      </c>
      <c r="K2" s="13">
        <v>217</v>
      </c>
      <c r="L2" s="13">
        <v>669</v>
      </c>
      <c r="M2" s="13">
        <v>0.32436472346786249</v>
      </c>
      <c r="N2" s="13">
        <v>523</v>
      </c>
      <c r="O2" s="13">
        <v>778</v>
      </c>
      <c r="P2" s="13">
        <v>0.67223650385604117</v>
      </c>
      <c r="Q2" s="13">
        <v>1234</v>
      </c>
      <c r="R2" s="13">
        <v>1227</v>
      </c>
      <c r="S2" s="13">
        <v>7</v>
      </c>
      <c r="T2" s="13">
        <v>341</v>
      </c>
      <c r="U2" s="13">
        <v>426</v>
      </c>
      <c r="V2" s="13">
        <v>481</v>
      </c>
      <c r="W2" s="13">
        <v>0.89</v>
      </c>
      <c r="X2" s="13">
        <v>4</v>
      </c>
      <c r="Y2" s="13">
        <v>4</v>
      </c>
      <c r="Z2" s="13">
        <v>4</v>
      </c>
      <c r="AA2" s="13">
        <v>2460</v>
      </c>
      <c r="AB2" s="13">
        <v>72.400000000000006</v>
      </c>
      <c r="AC2" s="13">
        <v>2379</v>
      </c>
      <c r="AD2" s="13">
        <v>70</v>
      </c>
      <c r="AE2" s="13">
        <v>81</v>
      </c>
      <c r="AF2" s="13">
        <v>2.4</v>
      </c>
      <c r="AG2" s="13"/>
      <c r="AH2" s="13">
        <v>1</v>
      </c>
      <c r="AI2">
        <v>0</v>
      </c>
      <c r="AJ2">
        <f>(I2-MIN(I2:I69))/(MAX(I2:I69)-MIN(I2:I69))</f>
        <v>0.25</v>
      </c>
      <c r="AK2">
        <f>(J2-MIN(J2:J69))/(MAX(J2:J69)-MIN(J2:J69))</f>
        <v>0.76470588235294112</v>
      </c>
      <c r="AL2">
        <f>(U2-MIN(U2:U69))/(MAX(U2:U69)-MIN(U2:U69))</f>
        <v>0.2318840579710145</v>
      </c>
      <c r="AM2">
        <f>(W2-MIN(W2:W69))/(MAX(W2:W69)-MIN(W2:W69))</f>
        <v>2.1505376344086041E-2</v>
      </c>
      <c r="AN2">
        <f>(X2-MIN(X2:X69))/(MAX(X2:X69)-MIN(X2:X69))</f>
        <v>8.5959885386819486E-3</v>
      </c>
      <c r="AO2">
        <f>(Y2-MIN(Y2:Y69))/(MAX(Y2:Y69)-MIN(Y2:Y69))</f>
        <v>0.66666666666666663</v>
      </c>
      <c r="AP2">
        <f>(AA2-MIN(AA2:AA69))/(MAX(AA2:AA69)-MIN(AA2:AA69))</f>
        <v>0.31600547195622436</v>
      </c>
      <c r="AQ2">
        <f>(AE2-MIN(AE2:AE69))/(MAX(AE2:AE69)-MIN(AE2:AE69))</f>
        <v>0.22960725075528701</v>
      </c>
      <c r="AR2">
        <f>(AF2-MIN(AF2:AF69))/(MAX(AF2:AF69)-MIN(AF2:AF69))</f>
        <v>0.22613065326633164</v>
      </c>
      <c r="AS2">
        <v>1</v>
      </c>
      <c r="AT2">
        <f>SLOPE(AH2:AH69, AS2:AS69)</f>
        <v>-0.13784554357257969</v>
      </c>
      <c r="AU2">
        <f>SLOPE(AI2:AI69, AS2:AS69)</f>
        <v>9.6318333953142432E-2</v>
      </c>
      <c r="AV2">
        <f>SLOPE(AJ2:AJ69, AS2:AS69)</f>
        <v>5.4992562290814451E-2</v>
      </c>
      <c r="AW2">
        <f>SLOPE(AK2:AK69, AS2:AS69)</f>
        <v>-3.9230270018010903E-2</v>
      </c>
      <c r="AX2">
        <f>SLOPE(AL2:AL69, AS2:AS69)</f>
        <v>4.5740564080176363E-2</v>
      </c>
      <c r="AY2">
        <f>SLOPE(AM2:AM69, AS2:AS69)</f>
        <v>4.9372793179700641E-2</v>
      </c>
      <c r="AZ2">
        <f>SLOPE(AN2:AN69, AS2:AS69)</f>
        <v>-8.4049665711556823E-2</v>
      </c>
      <c r="BA2">
        <f>SLOPE(AO2:AO69, AS2:AS69)</f>
        <v>6.7393909342589167E-2</v>
      </c>
      <c r="BB2">
        <f>SLOPE(AP2:AP69, AS2:AS69)</f>
        <v>3.7355241507640274E-2</v>
      </c>
      <c r="BC2">
        <f>SLOPE(AQ2:AQ69, AS2:AS69)</f>
        <v>5.5888242614628159E-2</v>
      </c>
      <c r="BD2">
        <f>SLOPE(AR2:AR69, AS2:AS69)</f>
        <v>5.2110683577799743E-2</v>
      </c>
    </row>
    <row r="3" spans="1:56" ht="14.25" customHeight="1" x14ac:dyDescent="0.3">
      <c r="A3" s="13" t="s">
        <v>263</v>
      </c>
      <c r="B3" s="13" t="s">
        <v>179</v>
      </c>
      <c r="C3" s="13" t="s">
        <v>40</v>
      </c>
      <c r="D3" s="13">
        <v>0</v>
      </c>
      <c r="E3" s="13">
        <v>1</v>
      </c>
      <c r="F3" s="13">
        <v>0</v>
      </c>
      <c r="G3" s="13">
        <v>1</v>
      </c>
      <c r="H3" s="13">
        <v>34</v>
      </c>
      <c r="I3" s="13">
        <v>27</v>
      </c>
      <c r="J3" s="13">
        <v>7</v>
      </c>
      <c r="K3" s="13">
        <v>235</v>
      </c>
      <c r="L3" s="13">
        <v>624</v>
      </c>
      <c r="M3" s="13">
        <v>0.3766025641025641</v>
      </c>
      <c r="N3" s="13">
        <v>555</v>
      </c>
      <c r="O3" s="13">
        <v>730</v>
      </c>
      <c r="P3" s="13">
        <v>0.76027397260273977</v>
      </c>
      <c r="Q3" s="13">
        <v>1246</v>
      </c>
      <c r="R3" s="13">
        <v>986</v>
      </c>
      <c r="S3" s="13">
        <v>260</v>
      </c>
      <c r="T3" s="13">
        <v>341</v>
      </c>
      <c r="U3" s="13">
        <v>518</v>
      </c>
      <c r="V3" s="13">
        <v>418</v>
      </c>
      <c r="W3" s="13">
        <v>1.24</v>
      </c>
      <c r="X3" s="13">
        <v>68</v>
      </c>
      <c r="Y3" s="13">
        <v>0</v>
      </c>
      <c r="Z3" s="13">
        <v>1</v>
      </c>
      <c r="AA3" s="13">
        <v>2750</v>
      </c>
      <c r="AB3" s="13">
        <v>80.900000000000006</v>
      </c>
      <c r="AC3" s="13">
        <v>2420</v>
      </c>
      <c r="AD3" s="13">
        <v>71.2</v>
      </c>
      <c r="AE3" s="13">
        <v>330</v>
      </c>
      <c r="AF3" s="13">
        <v>9.6999999999999993</v>
      </c>
      <c r="AG3" s="13"/>
      <c r="AH3" s="13">
        <v>0</v>
      </c>
      <c r="AI3">
        <v>1</v>
      </c>
      <c r="AJ3">
        <f>(I3-MIN(I2:I69))/(MAX(I2:I69)-MIN(I2:I69))</f>
        <v>0.75</v>
      </c>
      <c r="AK3">
        <f>(J3-MIN(J2:J69))/(MAX(J2:J69)-MIN(J2:J69))</f>
        <v>0.29411764705882354</v>
      </c>
      <c r="AL3">
        <f>(U3-MIN(U2:U69))/(MAX(U2:U69)-MIN(U2:U69))</f>
        <v>0.56521739130434778</v>
      </c>
      <c r="AM3">
        <f>(W3-MIN(W2:W69))/(MAX(W2:W69)-MIN(W2:W69))</f>
        <v>0.39784946236559138</v>
      </c>
      <c r="AN3">
        <f>(X3-MIN(X2:X69))/(MAX(X2:X69)-MIN(X2:X69))</f>
        <v>0.19197707736389685</v>
      </c>
      <c r="AO3">
        <f>(Y3-MIN(Y2:Y69))/(MAX(Y2:Y69)-MIN(Y2:Y69))</f>
        <v>0</v>
      </c>
      <c r="AP3">
        <f>(AA3-MIN(AA2:AA69))/(MAX(AA2:AA69)-MIN(AA2:AA69))</f>
        <v>0.71272229822161426</v>
      </c>
      <c r="AQ3">
        <f>(AE3-MIN(AE2:AE69))/(MAX(AE2:AE69)-MIN(AE2:AE69))</f>
        <v>0.60574018126888218</v>
      </c>
      <c r="AR3">
        <f>(AF3-MIN(AF2:AF69))/(MAX(AF2:AF69)-MIN(AF2:AF69))</f>
        <v>0.59296482412060292</v>
      </c>
      <c r="AS3">
        <v>0</v>
      </c>
    </row>
    <row r="4" spans="1:56" ht="14.25" customHeight="1" x14ac:dyDescent="0.3">
      <c r="A4" s="13" t="s">
        <v>178</v>
      </c>
      <c r="B4" s="13" t="s">
        <v>179</v>
      </c>
      <c r="C4" s="13" t="s">
        <v>43</v>
      </c>
      <c r="D4" s="13">
        <v>1</v>
      </c>
      <c r="E4" s="13">
        <v>0</v>
      </c>
      <c r="F4" s="13">
        <v>0</v>
      </c>
      <c r="G4" s="13">
        <v>0</v>
      </c>
      <c r="H4" s="13">
        <v>31</v>
      </c>
      <c r="I4" s="13">
        <v>20</v>
      </c>
      <c r="J4" s="13">
        <v>11</v>
      </c>
      <c r="K4" s="13">
        <v>277</v>
      </c>
      <c r="L4" s="13">
        <v>761</v>
      </c>
      <c r="M4" s="13">
        <v>0.36399474375821289</v>
      </c>
      <c r="N4" s="13">
        <v>578</v>
      </c>
      <c r="O4" s="13">
        <v>783</v>
      </c>
      <c r="P4" s="13">
        <v>0.73818646232439333</v>
      </c>
      <c r="Q4" s="13">
        <v>1092</v>
      </c>
      <c r="R4" s="13">
        <v>1134</v>
      </c>
      <c r="S4" s="13">
        <v>-42</v>
      </c>
      <c r="T4" s="13">
        <v>307</v>
      </c>
      <c r="U4" s="13">
        <v>439</v>
      </c>
      <c r="V4" s="13">
        <v>332</v>
      </c>
      <c r="W4" s="13">
        <v>1.32</v>
      </c>
      <c r="X4" s="13">
        <v>80</v>
      </c>
      <c r="Y4" s="13">
        <v>2</v>
      </c>
      <c r="Z4" s="13">
        <v>2</v>
      </c>
      <c r="AA4" s="13">
        <v>2589</v>
      </c>
      <c r="AB4" s="13">
        <v>83.5</v>
      </c>
      <c r="AC4" s="13">
        <v>2335</v>
      </c>
      <c r="AD4" s="13">
        <v>75.3</v>
      </c>
      <c r="AE4" s="13">
        <v>254</v>
      </c>
      <c r="AF4" s="13">
        <v>8.1999999999999993</v>
      </c>
      <c r="AG4" s="13"/>
      <c r="AH4" s="13">
        <v>1</v>
      </c>
      <c r="AI4">
        <v>0</v>
      </c>
      <c r="AJ4">
        <f>(I4-MIN(I2:I69))/(MAX(I2:I69)-MIN(I2:I69))</f>
        <v>0.3125</v>
      </c>
      <c r="AK4">
        <f>(J4-MIN(J2:J69))/(MAX(J2:J69)-MIN(J2:J69))</f>
        <v>0.52941176470588236</v>
      </c>
      <c r="AL4">
        <f>(U4-MIN(U2:U69))/(MAX(U2:U69)-MIN(U2:U69))</f>
        <v>0.27898550724637683</v>
      </c>
      <c r="AM4">
        <f>(W4-MIN(W2:W69))/(MAX(W2:W69)-MIN(W2:W69))</f>
        <v>0.48387096774193555</v>
      </c>
      <c r="AN4">
        <f>(X4-MIN(X2:X69))/(MAX(X2:X69)-MIN(X2:X69))</f>
        <v>0.22636103151862463</v>
      </c>
      <c r="AO4">
        <f>(Y4-MIN(Y2:Y69))/(MAX(Y2:Y69)-MIN(Y2:Y69))</f>
        <v>0.33333333333333331</v>
      </c>
      <c r="AP4">
        <f>(AA4-MIN(AA2:AA69))/(MAX(AA2:AA69)-MIN(AA2:AA69))</f>
        <v>0.49247606019151846</v>
      </c>
      <c r="AQ4">
        <f>(AE4-MIN(AE2:AE69))/(MAX(AE2:AE69)-MIN(AE2:AE69))</f>
        <v>0.49093655589123869</v>
      </c>
      <c r="AR4">
        <f>(AF4-MIN(AF2:AF69))/(MAX(AF2:AF69)-MIN(AF2:AF69))</f>
        <v>0.51758793969849237</v>
      </c>
      <c r="AS4">
        <v>0</v>
      </c>
    </row>
    <row r="5" spans="1:56" ht="14.25" customHeight="1" x14ac:dyDescent="0.3">
      <c r="A5" s="13" t="s">
        <v>264</v>
      </c>
      <c r="B5" s="13" t="s">
        <v>36</v>
      </c>
      <c r="C5" s="13" t="s">
        <v>34</v>
      </c>
      <c r="D5" s="13">
        <v>0</v>
      </c>
      <c r="E5" s="13">
        <v>0</v>
      </c>
      <c r="F5" s="13">
        <v>0</v>
      </c>
      <c r="G5" s="13">
        <v>1</v>
      </c>
      <c r="H5" s="13">
        <v>34</v>
      </c>
      <c r="I5" s="13">
        <v>23</v>
      </c>
      <c r="J5" s="13">
        <v>11</v>
      </c>
      <c r="K5" s="13">
        <v>265</v>
      </c>
      <c r="L5" s="13">
        <v>661</v>
      </c>
      <c r="M5" s="13">
        <v>0.40090771558245081</v>
      </c>
      <c r="N5" s="13">
        <v>522</v>
      </c>
      <c r="O5" s="13">
        <v>770</v>
      </c>
      <c r="P5" s="13">
        <v>0.67792207792207793</v>
      </c>
      <c r="Q5" s="13">
        <v>1182</v>
      </c>
      <c r="R5" s="13">
        <v>1218</v>
      </c>
      <c r="S5" s="13">
        <v>-36</v>
      </c>
      <c r="T5" s="13">
        <v>346</v>
      </c>
      <c r="U5" s="13">
        <v>492</v>
      </c>
      <c r="V5" s="13">
        <v>374</v>
      </c>
      <c r="W5" s="13">
        <v>1.32</v>
      </c>
      <c r="X5" s="13">
        <v>42</v>
      </c>
      <c r="Y5" s="13">
        <v>2</v>
      </c>
      <c r="Z5" s="13">
        <v>5</v>
      </c>
      <c r="AA5" s="13">
        <v>2757</v>
      </c>
      <c r="AB5" s="13">
        <v>81.099999999999994</v>
      </c>
      <c r="AC5" s="13">
        <v>2568</v>
      </c>
      <c r="AD5" s="13">
        <v>75.5</v>
      </c>
      <c r="AE5" s="13">
        <v>189</v>
      </c>
      <c r="AF5" s="13">
        <v>5.6</v>
      </c>
      <c r="AG5" s="13"/>
      <c r="AH5" s="13">
        <v>0</v>
      </c>
      <c r="AI5">
        <v>1</v>
      </c>
      <c r="AJ5">
        <f>(I5-MIN(I2:I69))/(MAX(I2:I69)-MIN(I2:I69))</f>
        <v>0.5</v>
      </c>
      <c r="AK5">
        <f>(J5-MIN(J2:J69))/(MAX(J2:J69)-MIN(J2:J69))</f>
        <v>0.52941176470588236</v>
      </c>
      <c r="AL5">
        <f>(U5-MIN(U2:U69))/(MAX(U2:U69)-MIN(U2:U69))</f>
        <v>0.47101449275362317</v>
      </c>
      <c r="AM5">
        <f>(W5-MIN(W2:W69))/(MAX(W2:W69)-MIN(W2:W69))</f>
        <v>0.48387096774193555</v>
      </c>
      <c r="AN5">
        <f>(X5-MIN(X2:X69))/(MAX(X2:X69)-MIN(X2:X69))</f>
        <v>0.1174785100286533</v>
      </c>
      <c r="AO5">
        <f>(Y5-MIN(Y2:Y69))/(MAX(Y2:Y69)-MIN(Y2:Y69))</f>
        <v>0.33333333333333331</v>
      </c>
      <c r="AP5">
        <f>(AA5-MIN(AA2:AA69))/(MAX(AA2:AA69)-MIN(AA2:AA69))</f>
        <v>0.72229822161422708</v>
      </c>
      <c r="AQ5">
        <f>(AE5-MIN(AE2:AE69))/(MAX(AE2:AE69)-MIN(AE2:AE69))</f>
        <v>0.39274924471299094</v>
      </c>
      <c r="AR5">
        <f>(AF5-MIN(AF2:AF69))/(MAX(AF2:AF69)-MIN(AF2:AF69))</f>
        <v>0.38693467336683407</v>
      </c>
      <c r="AS5">
        <v>0</v>
      </c>
    </row>
    <row r="6" spans="1:56" ht="14.25" customHeight="1" x14ac:dyDescent="0.3">
      <c r="A6" s="13" t="s">
        <v>180</v>
      </c>
      <c r="B6" s="13" t="s">
        <v>36</v>
      </c>
      <c r="C6" s="13" t="s">
        <v>43</v>
      </c>
      <c r="D6" s="13">
        <v>0</v>
      </c>
      <c r="E6" s="13">
        <v>0</v>
      </c>
      <c r="F6" s="13">
        <v>1</v>
      </c>
      <c r="G6" s="13">
        <v>0</v>
      </c>
      <c r="H6" s="13">
        <v>32</v>
      </c>
      <c r="I6" s="13">
        <v>25</v>
      </c>
      <c r="J6" s="13">
        <v>7</v>
      </c>
      <c r="K6" s="13">
        <v>312</v>
      </c>
      <c r="L6" s="13">
        <v>852</v>
      </c>
      <c r="M6" s="13">
        <v>0.36619718309859162</v>
      </c>
      <c r="N6" s="13">
        <v>620</v>
      </c>
      <c r="O6" s="13">
        <v>789</v>
      </c>
      <c r="P6" s="13">
        <v>0.78580481622306719</v>
      </c>
      <c r="Q6" s="13">
        <v>1221</v>
      </c>
      <c r="R6" s="13">
        <v>1114</v>
      </c>
      <c r="S6" s="13">
        <v>107</v>
      </c>
      <c r="T6" s="13">
        <v>388</v>
      </c>
      <c r="U6" s="13">
        <v>462</v>
      </c>
      <c r="V6" s="13">
        <v>392</v>
      </c>
      <c r="W6" s="13">
        <v>1.18</v>
      </c>
      <c r="X6" s="13">
        <v>55</v>
      </c>
      <c r="Y6" s="13">
        <v>2</v>
      </c>
      <c r="Z6" s="13">
        <v>0</v>
      </c>
      <c r="AA6" s="13">
        <v>2668</v>
      </c>
      <c r="AB6" s="13">
        <v>83.4</v>
      </c>
      <c r="AC6" s="13">
        <v>2346</v>
      </c>
      <c r="AD6" s="13">
        <v>73.3</v>
      </c>
      <c r="AE6" s="13">
        <v>322</v>
      </c>
      <c r="AF6" s="13">
        <v>10.1</v>
      </c>
      <c r="AG6" s="13"/>
      <c r="AH6" s="13">
        <v>0</v>
      </c>
      <c r="AI6">
        <v>0</v>
      </c>
      <c r="AJ6">
        <f>(I6-MIN(I2:I69))/(MAX(I2:I69)-MIN(I2:I69))</f>
        <v>0.625</v>
      </c>
      <c r="AK6">
        <f>(J6-MIN(J2:J69))/(MAX(J2:J69)-MIN(J2:J69))</f>
        <v>0.29411764705882354</v>
      </c>
      <c r="AL6">
        <f>(U6-MIN(U2:U69))/(MAX(U2:U69)-MIN(U2:U69))</f>
        <v>0.36231884057971014</v>
      </c>
      <c r="AM6">
        <f>(W6-MIN(W2:W69))/(MAX(W2:W69)-MIN(W2:W69))</f>
        <v>0.33333333333333326</v>
      </c>
      <c r="AN6">
        <f>(X6-MIN(X2:X69))/(MAX(X2:X69)-MIN(X2:X69))</f>
        <v>0.15472779369627507</v>
      </c>
      <c r="AO6">
        <f>(Y6-MIN(Y2:Y69))/(MAX(Y2:Y69)-MIN(Y2:Y69))</f>
        <v>0.33333333333333331</v>
      </c>
      <c r="AP6">
        <f>(AA6-MIN(AA2:AA69))/(MAX(AA2:AA69)-MIN(AA2:AA69))</f>
        <v>0.60054719562243497</v>
      </c>
      <c r="AQ6">
        <f>(AE6-MIN(AE2:AE69))/(MAX(AE2:AE69)-MIN(AE2:AE69))</f>
        <v>0.59365558912386707</v>
      </c>
      <c r="AR6">
        <f>(AF6-MIN(AF2:AF69))/(MAX(AF2:AF69)-MIN(AF2:AF69))</f>
        <v>0.61306532663316571</v>
      </c>
      <c r="AS6">
        <v>1</v>
      </c>
    </row>
    <row r="7" spans="1:56" ht="14.25" customHeight="1" x14ac:dyDescent="0.3">
      <c r="A7" s="13" t="s">
        <v>265</v>
      </c>
      <c r="B7" s="13" t="s">
        <v>189</v>
      </c>
      <c r="C7" s="13" t="s">
        <v>43</v>
      </c>
      <c r="D7" s="13">
        <v>1</v>
      </c>
      <c r="E7" s="13">
        <v>1</v>
      </c>
      <c r="F7" s="13">
        <v>0</v>
      </c>
      <c r="G7" s="13">
        <v>1</v>
      </c>
      <c r="H7" s="13">
        <v>34</v>
      </c>
      <c r="I7" s="13">
        <v>25</v>
      </c>
      <c r="J7" s="13">
        <v>9</v>
      </c>
      <c r="K7" s="13">
        <v>269</v>
      </c>
      <c r="L7" s="13">
        <v>784</v>
      </c>
      <c r="M7" s="13">
        <v>0.34311224489795922</v>
      </c>
      <c r="N7" s="13">
        <v>606</v>
      </c>
      <c r="O7" s="13">
        <v>844</v>
      </c>
      <c r="P7" s="13">
        <v>0.71800947867298581</v>
      </c>
      <c r="Q7" s="13">
        <v>1253</v>
      </c>
      <c r="R7" s="13">
        <v>1200</v>
      </c>
      <c r="S7" s="13">
        <v>53</v>
      </c>
      <c r="T7" s="13">
        <v>318</v>
      </c>
      <c r="U7" s="13">
        <v>492</v>
      </c>
      <c r="V7" s="13">
        <v>429</v>
      </c>
      <c r="W7" s="13">
        <v>1.1499999999999999</v>
      </c>
      <c r="X7" s="13">
        <v>238</v>
      </c>
      <c r="Y7" s="13">
        <v>0</v>
      </c>
      <c r="Z7" s="13">
        <v>1</v>
      </c>
      <c r="AA7" s="13">
        <v>2759</v>
      </c>
      <c r="AB7" s="13">
        <v>81.099999999999994</v>
      </c>
      <c r="AC7" s="13">
        <v>2477</v>
      </c>
      <c r="AD7" s="13">
        <v>72.900000000000006</v>
      </c>
      <c r="AE7" s="13">
        <v>282</v>
      </c>
      <c r="AF7" s="13">
        <v>8.3000000000000007</v>
      </c>
      <c r="AG7" s="13"/>
      <c r="AH7" s="13">
        <v>1</v>
      </c>
      <c r="AI7">
        <v>1</v>
      </c>
      <c r="AJ7">
        <f>(I7-MIN(I2:I69))/(MAX(I2:I69)-MIN(I2:I69))</f>
        <v>0.625</v>
      </c>
      <c r="AK7">
        <f>(J7-MIN(J2:J69))/(MAX(J2:J69)-MIN(J2:J69))</f>
        <v>0.41176470588235292</v>
      </c>
      <c r="AL7">
        <f>(U7-MIN(U2:U69))/(MAX(U2:U69)-MIN(U2:U69))</f>
        <v>0.47101449275362317</v>
      </c>
      <c r="AM7">
        <f>(W7-MIN(W2:W69))/(MAX(W2:W69)-MIN(W2:W69))</f>
        <v>0.3010752688172042</v>
      </c>
      <c r="AN7">
        <f>(X7-MIN(X2:X69))/(MAX(X2:X69)-MIN(X2:X69))</f>
        <v>0.6790830945558739</v>
      </c>
      <c r="AO7">
        <f>(Y7-MIN(Y2:Y69))/(MAX(Y2:Y69)-MIN(Y2:Y69))</f>
        <v>0</v>
      </c>
      <c r="AP7">
        <f>(AA7-MIN(AA2:AA69))/(MAX(AA2:AA69)-MIN(AA2:AA69))</f>
        <v>0.72503419972640215</v>
      </c>
      <c r="AQ7">
        <f>(AE7-MIN(AE2:AE69))/(MAX(AE2:AE69)-MIN(AE2:AE69))</f>
        <v>0.53323262839879149</v>
      </c>
      <c r="AR7">
        <f>(AF7-MIN(AF2:AF69))/(MAX(AF2:AF69)-MIN(AF2:AF69))</f>
        <v>0.5226130653266331</v>
      </c>
      <c r="AS7">
        <v>0</v>
      </c>
    </row>
    <row r="8" spans="1:56" ht="14.25" customHeight="1" x14ac:dyDescent="0.3">
      <c r="A8" s="13" t="s">
        <v>185</v>
      </c>
      <c r="B8" s="13" t="s">
        <v>33</v>
      </c>
      <c r="C8" s="13" t="s">
        <v>40</v>
      </c>
      <c r="D8" s="13">
        <v>1</v>
      </c>
      <c r="E8" s="13">
        <v>1</v>
      </c>
      <c r="F8" s="13">
        <v>1</v>
      </c>
      <c r="G8" s="13">
        <v>0</v>
      </c>
      <c r="H8" s="13">
        <v>34</v>
      </c>
      <c r="I8" s="13">
        <v>26</v>
      </c>
      <c r="J8" s="13">
        <v>8</v>
      </c>
      <c r="K8" s="13">
        <v>329</v>
      </c>
      <c r="L8" s="13">
        <v>887</v>
      </c>
      <c r="M8" s="13">
        <v>0.37091319052987598</v>
      </c>
      <c r="N8" s="13">
        <v>464</v>
      </c>
      <c r="O8" s="13">
        <v>666</v>
      </c>
      <c r="P8" s="13">
        <v>0.69669669669669665</v>
      </c>
      <c r="Q8" s="13">
        <v>1326</v>
      </c>
      <c r="R8" s="13">
        <v>1240</v>
      </c>
      <c r="S8" s="13">
        <v>86</v>
      </c>
      <c r="T8" s="13">
        <v>408</v>
      </c>
      <c r="U8" s="13">
        <v>576</v>
      </c>
      <c r="V8" s="13">
        <v>426</v>
      </c>
      <c r="W8" s="13">
        <v>1.35</v>
      </c>
      <c r="X8" s="13">
        <v>74</v>
      </c>
      <c r="Y8" s="13">
        <v>0</v>
      </c>
      <c r="Z8" s="13">
        <v>2</v>
      </c>
      <c r="AA8" s="13">
        <v>2883</v>
      </c>
      <c r="AB8" s="13">
        <v>84.8</v>
      </c>
      <c r="AC8" s="13">
        <v>2579</v>
      </c>
      <c r="AD8" s="13">
        <v>75.900000000000006</v>
      </c>
      <c r="AE8" s="13">
        <v>304</v>
      </c>
      <c r="AF8" s="13">
        <v>8.9</v>
      </c>
      <c r="AG8" s="13"/>
      <c r="AH8" s="13">
        <v>1</v>
      </c>
      <c r="AI8">
        <v>0</v>
      </c>
      <c r="AJ8">
        <f>(I8-MIN(I2:I69))/(MAX(I2:I69)-MIN(I2:I69))</f>
        <v>0.6875</v>
      </c>
      <c r="AK8">
        <f>(J8-MIN(J2:J69))/(MAX(J2:J69)-MIN(J2:J69))</f>
        <v>0.35294117647058826</v>
      </c>
      <c r="AL8">
        <f>(U8-MIN(U2:U69))/(MAX(U2:U69)-MIN(U2:U69))</f>
        <v>0.77536231884057971</v>
      </c>
      <c r="AM8">
        <f>(W8-MIN(W2:W69))/(MAX(W2:W69)-MIN(W2:W69))</f>
        <v>0.51612903225806461</v>
      </c>
      <c r="AN8">
        <f>(X8-MIN(X2:X69))/(MAX(X2:X69)-MIN(X2:X69))</f>
        <v>0.20916905444126074</v>
      </c>
      <c r="AO8">
        <f>(Y8-MIN(Y2:Y69))/(MAX(Y2:Y69)-MIN(Y2:Y69))</f>
        <v>0</v>
      </c>
      <c r="AP8">
        <f>(AA8-MIN(AA2:AA69))/(MAX(AA2:AA69)-MIN(AA2:AA69))</f>
        <v>0.89466484268125857</v>
      </c>
      <c r="AQ8">
        <f>(AE8-MIN(AE2:AE69))/(MAX(AE2:AE69)-MIN(AE2:AE69))</f>
        <v>0.56646525679758308</v>
      </c>
      <c r="AR8">
        <f>(AF8-MIN(AF2:AF69))/(MAX(AF2:AF69)-MIN(AF2:AF69))</f>
        <v>0.55276381909547734</v>
      </c>
      <c r="AS8">
        <v>1</v>
      </c>
    </row>
    <row r="9" spans="1:56" ht="14.25" customHeight="1" x14ac:dyDescent="0.3">
      <c r="A9" s="13" t="s">
        <v>266</v>
      </c>
      <c r="B9" s="13" t="s">
        <v>211</v>
      </c>
      <c r="C9" s="13" t="s">
        <v>34</v>
      </c>
      <c r="D9" s="13">
        <v>1</v>
      </c>
      <c r="E9" s="13">
        <v>0</v>
      </c>
      <c r="F9" s="13">
        <v>1</v>
      </c>
      <c r="G9" s="13">
        <v>1</v>
      </c>
      <c r="H9" s="13">
        <v>33</v>
      </c>
      <c r="I9" s="13">
        <v>20</v>
      </c>
      <c r="J9" s="13">
        <v>13</v>
      </c>
      <c r="K9" s="13">
        <v>270</v>
      </c>
      <c r="L9" s="13">
        <v>759</v>
      </c>
      <c r="M9" s="13">
        <v>0.35573122529644269</v>
      </c>
      <c r="N9" s="13">
        <v>413</v>
      </c>
      <c r="O9" s="13">
        <v>536</v>
      </c>
      <c r="P9" s="13">
        <v>0.77052238805970152</v>
      </c>
      <c r="Q9" s="13">
        <v>1122</v>
      </c>
      <c r="R9" s="13">
        <v>1079</v>
      </c>
      <c r="S9" s="13">
        <v>43</v>
      </c>
      <c r="T9" s="13">
        <v>304</v>
      </c>
      <c r="U9" s="13">
        <v>462</v>
      </c>
      <c r="V9" s="13">
        <v>369</v>
      </c>
      <c r="W9" s="13">
        <v>1.25</v>
      </c>
      <c r="X9" s="13">
        <v>21</v>
      </c>
      <c r="Y9" s="13">
        <v>2</v>
      </c>
      <c r="Z9" s="13">
        <v>5</v>
      </c>
      <c r="AA9" s="13">
        <v>2611</v>
      </c>
      <c r="AB9" s="13">
        <v>79.099999999999994</v>
      </c>
      <c r="AC9" s="13">
        <v>2402</v>
      </c>
      <c r="AD9" s="13">
        <v>72.8</v>
      </c>
      <c r="AE9" s="13">
        <v>209</v>
      </c>
      <c r="AF9" s="13">
        <v>6.3</v>
      </c>
      <c r="AG9" s="13"/>
      <c r="AH9" s="13">
        <v>1</v>
      </c>
      <c r="AI9">
        <v>1</v>
      </c>
      <c r="AJ9">
        <f>(I9-MIN(I2:I69))/(MAX(I2:I69)-MIN(I2:I69))</f>
        <v>0.3125</v>
      </c>
      <c r="AK9">
        <f>(J9-MIN(J2:J69))/(MAX(J2:J69)-MIN(J2:J69))</f>
        <v>0.6470588235294118</v>
      </c>
      <c r="AL9">
        <f>(U9-MIN(U2:U69))/(MAX(U2:U69)-MIN(U2:U69))</f>
        <v>0.36231884057971014</v>
      </c>
      <c r="AM9">
        <f>(W9-MIN(W2:W69))/(MAX(W2:W69)-MIN(W2:W69))</f>
        <v>0.40860215053763438</v>
      </c>
      <c r="AN9">
        <f>(X9-MIN(X2:X69))/(MAX(X2:X69)-MIN(X2:X69))</f>
        <v>5.730659025787966E-2</v>
      </c>
      <c r="AO9">
        <f>(Y9-MIN(Y2:Y69))/(MAX(Y2:Y69)-MIN(Y2:Y69))</f>
        <v>0.33333333333333331</v>
      </c>
      <c r="AP9">
        <f>(AA9-MIN(AA2:AA69))/(MAX(AA2:AA69)-MIN(AA2:AA69))</f>
        <v>0.52257181942544462</v>
      </c>
      <c r="AQ9">
        <f>(AE9-MIN(AE2:AE69))/(MAX(AE2:AE69)-MIN(AE2:AE69))</f>
        <v>0.42296072507552868</v>
      </c>
      <c r="AR9">
        <f>(AF9-MIN(AF2:AF69))/(MAX(AF2:AF69)-MIN(AF2:AF69))</f>
        <v>0.42211055276381909</v>
      </c>
      <c r="AS9">
        <v>1</v>
      </c>
    </row>
    <row r="10" spans="1:56" ht="14.25" customHeight="1" x14ac:dyDescent="0.3">
      <c r="A10" s="13" t="s">
        <v>267</v>
      </c>
      <c r="B10" s="13" t="s">
        <v>247</v>
      </c>
      <c r="C10" s="13" t="s">
        <v>34</v>
      </c>
      <c r="D10" s="13">
        <v>1</v>
      </c>
      <c r="E10" s="13">
        <v>1</v>
      </c>
      <c r="F10" s="13">
        <v>0</v>
      </c>
      <c r="G10" s="13">
        <v>0</v>
      </c>
      <c r="H10" s="13">
        <v>31</v>
      </c>
      <c r="I10" s="13">
        <v>20</v>
      </c>
      <c r="J10" s="13">
        <v>11</v>
      </c>
      <c r="K10" s="13">
        <v>163</v>
      </c>
      <c r="L10" s="13">
        <v>482</v>
      </c>
      <c r="M10" s="13">
        <v>0.33817427385892118</v>
      </c>
      <c r="N10" s="13">
        <v>535</v>
      </c>
      <c r="O10" s="13">
        <v>729</v>
      </c>
      <c r="P10" s="13">
        <v>0.73388203017832643</v>
      </c>
      <c r="Q10" s="13">
        <v>1089</v>
      </c>
      <c r="R10" s="13">
        <v>1030</v>
      </c>
      <c r="S10" s="13">
        <v>59</v>
      </c>
      <c r="T10" s="13">
        <v>275</v>
      </c>
      <c r="U10" s="13">
        <v>396</v>
      </c>
      <c r="V10" s="13">
        <v>438</v>
      </c>
      <c r="W10" s="13">
        <v>0.9</v>
      </c>
      <c r="X10" s="13">
        <v>243</v>
      </c>
      <c r="Y10" s="13">
        <v>0</v>
      </c>
      <c r="Z10" s="13">
        <v>0</v>
      </c>
      <c r="AA10" s="13">
        <v>2270</v>
      </c>
      <c r="AB10" s="13">
        <v>73.2</v>
      </c>
      <c r="AC10" s="13">
        <v>2171</v>
      </c>
      <c r="AD10" s="13">
        <v>70</v>
      </c>
      <c r="AE10" s="13">
        <v>99</v>
      </c>
      <c r="AF10" s="13">
        <v>3.2</v>
      </c>
      <c r="AG10" s="13"/>
      <c r="AH10" s="13">
        <v>1</v>
      </c>
      <c r="AI10">
        <v>0</v>
      </c>
      <c r="AJ10">
        <f>(I10-MIN(I2:I69))/(MAX(I2:I69)-MIN(I2:I69))</f>
        <v>0.3125</v>
      </c>
      <c r="AK10">
        <f>(J10-MIN(J2:J69))/(MAX(J2:J69)-MIN(J2:J69))</f>
        <v>0.52941176470588236</v>
      </c>
      <c r="AL10">
        <f>(U10-MIN(U2:U69))/(MAX(U2:U69)-MIN(U2:U69))</f>
        <v>0.12318840579710146</v>
      </c>
      <c r="AM10">
        <f>(W10-MIN(W2:W69))/(MAX(W2:W69)-MIN(W2:W69))</f>
        <v>3.2258064516129059E-2</v>
      </c>
      <c r="AN10">
        <f>(X10-MIN(X2:X69))/(MAX(X2:X69)-MIN(X2:X69))</f>
        <v>0.69340974212034379</v>
      </c>
      <c r="AO10">
        <f>(Y10-MIN(Y2:Y69))/(MAX(Y2:Y69)-MIN(Y2:Y69))</f>
        <v>0</v>
      </c>
      <c r="AP10">
        <f>(AA10-MIN(AA2:AA69))/(MAX(AA2:AA69)-MIN(AA2:AA69))</f>
        <v>5.6087551299589603E-2</v>
      </c>
      <c r="AQ10">
        <f>(AE10-MIN(AE2:AE69))/(MAX(AE2:AE69)-MIN(AE2:AE69))</f>
        <v>0.25679758308157102</v>
      </c>
      <c r="AR10">
        <f>(AF10-MIN(AF2:AF69))/(MAX(AF2:AF69)-MIN(AF2:AF69))</f>
        <v>0.26633165829145727</v>
      </c>
      <c r="AS10">
        <v>0</v>
      </c>
    </row>
    <row r="11" spans="1:56" ht="14.25" customHeight="1" x14ac:dyDescent="0.3">
      <c r="A11" s="13" t="s">
        <v>186</v>
      </c>
      <c r="B11" s="13" t="s">
        <v>187</v>
      </c>
      <c r="C11" s="13" t="s">
        <v>40</v>
      </c>
      <c r="D11" s="13">
        <v>0</v>
      </c>
      <c r="E11" s="13">
        <v>1</v>
      </c>
      <c r="F11" s="13">
        <v>1</v>
      </c>
      <c r="G11" s="13">
        <v>1</v>
      </c>
      <c r="H11" s="13">
        <v>33</v>
      </c>
      <c r="I11" s="13">
        <v>29</v>
      </c>
      <c r="J11" s="13">
        <v>4</v>
      </c>
      <c r="K11" s="13">
        <v>244</v>
      </c>
      <c r="L11" s="13">
        <v>681</v>
      </c>
      <c r="M11" s="13">
        <v>0.35829662261380318</v>
      </c>
      <c r="N11" s="13">
        <v>486</v>
      </c>
      <c r="O11" s="13">
        <v>706</v>
      </c>
      <c r="P11" s="13">
        <v>0.68838526912181308</v>
      </c>
      <c r="Q11" s="13">
        <v>1290</v>
      </c>
      <c r="R11" s="13">
        <v>1044</v>
      </c>
      <c r="S11" s="13">
        <v>246</v>
      </c>
      <c r="T11" s="13">
        <v>435</v>
      </c>
      <c r="U11" s="13">
        <v>535</v>
      </c>
      <c r="V11" s="13">
        <v>377</v>
      </c>
      <c r="W11" s="13">
        <v>1.42</v>
      </c>
      <c r="X11" s="13">
        <v>66</v>
      </c>
      <c r="Y11" s="13">
        <v>3</v>
      </c>
      <c r="Z11" s="13">
        <v>3</v>
      </c>
      <c r="AA11" s="13">
        <v>2476</v>
      </c>
      <c r="AB11" s="13">
        <v>75</v>
      </c>
      <c r="AC11" s="13">
        <v>1888</v>
      </c>
      <c r="AD11" s="13">
        <v>57.2</v>
      </c>
      <c r="AE11" s="13">
        <v>588</v>
      </c>
      <c r="AF11" s="13">
        <v>17.8</v>
      </c>
      <c r="AG11" s="13"/>
      <c r="AH11" s="13">
        <v>0</v>
      </c>
      <c r="AI11">
        <v>1</v>
      </c>
      <c r="AJ11">
        <f>(I11-MIN(I2:I69))/(MAX(I2:I69)-MIN(I2:I69))</f>
        <v>0.875</v>
      </c>
      <c r="AK11">
        <f>(J11-MIN(J2:J69))/(MAX(J2:J69)-MIN(J2:J69))</f>
        <v>0.11764705882352941</v>
      </c>
      <c r="AL11">
        <f>(U11-MIN(U2:U69))/(MAX(U2:U69)-MIN(U2:U69))</f>
        <v>0.62681159420289856</v>
      </c>
      <c r="AM11">
        <f>(W11-MIN(W2:W69))/(MAX(W2:W69)-MIN(W2:W69))</f>
        <v>0.59139784946236551</v>
      </c>
      <c r="AN11">
        <f>(X11-MIN(X2:X69))/(MAX(X2:X69)-MIN(X2:X69))</f>
        <v>0.18624641833810887</v>
      </c>
      <c r="AO11">
        <f>(Y11-MIN(Y2:Y69))/(MAX(Y2:Y69)-MIN(Y2:Y69))</f>
        <v>0.5</v>
      </c>
      <c r="AP11">
        <f>(AA11-MIN(AA2:AA69))/(MAX(AA2:AA69)-MIN(AA2:AA69))</f>
        <v>0.33789329685362518</v>
      </c>
      <c r="AQ11">
        <f>(AE11-MIN(AE2:AE69))/(MAX(AE2:AE69)-MIN(AE2:AE69))</f>
        <v>0.99546827794561932</v>
      </c>
      <c r="AR11">
        <f>(AF11-MIN(AF2:AF69))/(MAX(AF2:AF69)-MIN(AF2:AF69))</f>
        <v>1</v>
      </c>
      <c r="AS11">
        <v>1</v>
      </c>
    </row>
    <row r="12" spans="1:56" ht="14.25" customHeight="1" x14ac:dyDescent="0.3">
      <c r="A12" s="13" t="s">
        <v>268</v>
      </c>
      <c r="B12" s="13" t="s">
        <v>65</v>
      </c>
      <c r="C12" s="13" t="s">
        <v>43</v>
      </c>
      <c r="D12" s="13">
        <v>0</v>
      </c>
      <c r="E12" s="13">
        <v>0</v>
      </c>
      <c r="F12" s="13">
        <v>2</v>
      </c>
      <c r="G12" s="13">
        <v>0</v>
      </c>
      <c r="H12" s="13">
        <v>32</v>
      </c>
      <c r="I12" s="13">
        <v>23</v>
      </c>
      <c r="J12" s="13">
        <v>9</v>
      </c>
      <c r="K12" s="13">
        <v>266</v>
      </c>
      <c r="L12" s="13">
        <v>726</v>
      </c>
      <c r="M12" s="13">
        <v>0.36639118457300268</v>
      </c>
      <c r="N12" s="13">
        <v>461</v>
      </c>
      <c r="O12" s="13">
        <v>609</v>
      </c>
      <c r="P12" s="13">
        <v>0.75697865353037763</v>
      </c>
      <c r="Q12" s="13">
        <v>1135</v>
      </c>
      <c r="R12" s="13">
        <v>1069</v>
      </c>
      <c r="S12" s="13">
        <v>66</v>
      </c>
      <c r="T12" s="13">
        <v>287</v>
      </c>
      <c r="U12" s="13">
        <v>422</v>
      </c>
      <c r="V12" s="13">
        <v>387</v>
      </c>
      <c r="W12" s="13">
        <v>1.0900000000000001</v>
      </c>
      <c r="X12" s="13">
        <v>12</v>
      </c>
      <c r="Y12" s="13">
        <v>2</v>
      </c>
      <c r="Z12" s="13">
        <v>4</v>
      </c>
      <c r="AA12" s="13">
        <v>2345</v>
      </c>
      <c r="AB12" s="13">
        <v>73.3</v>
      </c>
      <c r="AC12" s="13">
        <v>2106</v>
      </c>
      <c r="AD12" s="13">
        <v>65.8</v>
      </c>
      <c r="AE12" s="13">
        <v>239</v>
      </c>
      <c r="AF12" s="13">
        <v>7.5</v>
      </c>
      <c r="AG12" s="13"/>
      <c r="AH12" s="13">
        <v>0</v>
      </c>
      <c r="AI12">
        <v>0</v>
      </c>
      <c r="AJ12">
        <f>(I12-MIN(I2:I69))/(MAX(I2:I69)-MIN(I2:I69))</f>
        <v>0.5</v>
      </c>
      <c r="AK12">
        <f>(J12-MIN(J2:J69))/(MAX(J2:J69)-MIN(J2:J69))</f>
        <v>0.41176470588235292</v>
      </c>
      <c r="AL12">
        <f>(U12-MIN(U2:U69))/(MAX(U2:U69)-MIN(U2:U69))</f>
        <v>0.21739130434782608</v>
      </c>
      <c r="AM12">
        <f>(W12-MIN(W2:W69))/(MAX(W2:W69)-MIN(W2:W69))</f>
        <v>0.2365591397849463</v>
      </c>
      <c r="AN12">
        <f>(X12-MIN(X2:X69))/(MAX(X2:X69)-MIN(X2:X69))</f>
        <v>3.151862464183381E-2</v>
      </c>
      <c r="AO12">
        <f>(Y12-MIN(Y2:Y69))/(MAX(Y2:Y69)-MIN(Y2:Y69))</f>
        <v>0.33333333333333331</v>
      </c>
      <c r="AP12">
        <f>(AA12-MIN(AA2:AA69))/(MAX(AA2:AA69)-MIN(AA2:AA69))</f>
        <v>0.15868673050615595</v>
      </c>
      <c r="AQ12">
        <f>(AE12-MIN(AE2:AE69))/(MAX(AE2:AE69)-MIN(AE2:AE69))</f>
        <v>0.46827794561933533</v>
      </c>
      <c r="AR12">
        <f>(AF12-MIN(AF2:AF69))/(MAX(AF2:AF69)-MIN(AF2:AF69))</f>
        <v>0.48241206030150746</v>
      </c>
      <c r="AS12">
        <v>2</v>
      </c>
    </row>
    <row r="13" spans="1:56" ht="14.25" customHeight="1" x14ac:dyDescent="0.3">
      <c r="A13" s="13" t="s">
        <v>269</v>
      </c>
      <c r="B13" s="13" t="s">
        <v>63</v>
      </c>
      <c r="C13" s="13" t="s">
        <v>43</v>
      </c>
      <c r="D13" s="13">
        <v>1</v>
      </c>
      <c r="E13" s="13">
        <v>1</v>
      </c>
      <c r="F13" s="13">
        <v>0</v>
      </c>
      <c r="G13" s="13">
        <v>0</v>
      </c>
      <c r="H13" s="13">
        <v>33</v>
      </c>
      <c r="I13" s="13">
        <v>26</v>
      </c>
      <c r="J13" s="13">
        <v>7</v>
      </c>
      <c r="K13" s="13">
        <v>254</v>
      </c>
      <c r="L13" s="13">
        <v>698</v>
      </c>
      <c r="M13" s="13">
        <v>0.36389684813753581</v>
      </c>
      <c r="N13" s="13">
        <v>520</v>
      </c>
      <c r="O13" s="13">
        <v>685</v>
      </c>
      <c r="P13" s="13">
        <v>0.75912408759124084</v>
      </c>
      <c r="Q13" s="13">
        <v>1089</v>
      </c>
      <c r="R13" s="13">
        <v>1113</v>
      </c>
      <c r="S13" s="13">
        <v>-24</v>
      </c>
      <c r="T13" s="13">
        <v>280</v>
      </c>
      <c r="U13" s="13">
        <v>377</v>
      </c>
      <c r="V13" s="13">
        <v>318</v>
      </c>
      <c r="W13" s="13">
        <v>1.19</v>
      </c>
      <c r="X13" s="13">
        <v>244</v>
      </c>
      <c r="Y13" s="13">
        <v>0</v>
      </c>
      <c r="Z13" s="13">
        <v>2</v>
      </c>
      <c r="AA13" s="13">
        <v>2478</v>
      </c>
      <c r="AB13" s="13">
        <v>75.099999999999994</v>
      </c>
      <c r="AC13" s="13">
        <v>2269</v>
      </c>
      <c r="AD13" s="13">
        <v>68.8</v>
      </c>
      <c r="AE13" s="13">
        <v>209</v>
      </c>
      <c r="AF13" s="13">
        <v>6.3</v>
      </c>
      <c r="AG13" s="13"/>
      <c r="AH13" s="13">
        <v>1</v>
      </c>
      <c r="AI13">
        <v>0</v>
      </c>
      <c r="AJ13">
        <f>(I13-MIN(I2:I69))/(MAX(I2:I69)-MIN(I2:I69))</f>
        <v>0.6875</v>
      </c>
      <c r="AK13">
        <f>(J13-MIN(J2:J69))/(MAX(J2:J69)-MIN(J2:J69))</f>
        <v>0.29411764705882354</v>
      </c>
      <c r="AL13">
        <f>(U13-MIN(U2:U69))/(MAX(U2:U69)-MIN(U2:U69))</f>
        <v>5.434782608695652E-2</v>
      </c>
      <c r="AM13">
        <f>(W13-MIN(W2:W69))/(MAX(W2:W69)-MIN(W2:W69))</f>
        <v>0.34408602150537626</v>
      </c>
      <c r="AN13">
        <f>(X13-MIN(X2:X69))/(MAX(X2:X69)-MIN(X2:X69))</f>
        <v>0.69627507163323787</v>
      </c>
      <c r="AO13">
        <f>(Y13-MIN(Y2:Y69))/(MAX(Y2:Y69)-MIN(Y2:Y69))</f>
        <v>0</v>
      </c>
      <c r="AP13">
        <f>(AA13-MIN(AA2:AA69))/(MAX(AA2:AA69)-MIN(AA2:AA69))</f>
        <v>0.34062927496580025</v>
      </c>
      <c r="AQ13">
        <f>(AE13-MIN(AE2:AE69))/(MAX(AE2:AE69)-MIN(AE2:AE69))</f>
        <v>0.42296072507552868</v>
      </c>
      <c r="AR13">
        <f>(AF13-MIN(AF2:AF69))/(MAX(AF2:AF69)-MIN(AF2:AF69))</f>
        <v>0.42211055276381909</v>
      </c>
      <c r="AS13">
        <v>0</v>
      </c>
    </row>
    <row r="14" spans="1:56" ht="14.25" customHeight="1" x14ac:dyDescent="0.3">
      <c r="A14" s="13" t="s">
        <v>270</v>
      </c>
      <c r="B14" s="13" t="s">
        <v>211</v>
      </c>
      <c r="C14" s="13" t="s">
        <v>40</v>
      </c>
      <c r="D14" s="13">
        <v>0</v>
      </c>
      <c r="E14" s="13">
        <v>0</v>
      </c>
      <c r="F14" s="13">
        <v>0</v>
      </c>
      <c r="G14" s="13">
        <v>1</v>
      </c>
      <c r="H14" s="13">
        <v>32</v>
      </c>
      <c r="I14" s="13">
        <v>21</v>
      </c>
      <c r="J14" s="13">
        <v>11</v>
      </c>
      <c r="K14" s="13">
        <v>334</v>
      </c>
      <c r="L14" s="13">
        <v>889</v>
      </c>
      <c r="M14" s="13">
        <v>0.37570303712036002</v>
      </c>
      <c r="N14" s="13">
        <v>393</v>
      </c>
      <c r="O14" s="13">
        <v>526</v>
      </c>
      <c r="P14" s="13">
        <v>0.74714828897338403</v>
      </c>
      <c r="Q14" s="13">
        <v>1161</v>
      </c>
      <c r="R14" s="13">
        <v>1126</v>
      </c>
      <c r="S14" s="13">
        <v>35</v>
      </c>
      <c r="T14" s="13">
        <v>232</v>
      </c>
      <c r="U14" s="13">
        <v>576</v>
      </c>
      <c r="V14" s="13">
        <v>358</v>
      </c>
      <c r="W14" s="13">
        <v>1.61</v>
      </c>
      <c r="X14" s="13">
        <v>57</v>
      </c>
      <c r="Y14" s="13">
        <v>1</v>
      </c>
      <c r="Z14" s="13">
        <v>4</v>
      </c>
      <c r="AA14" s="13">
        <v>2697</v>
      </c>
      <c r="AB14" s="13">
        <v>84.3</v>
      </c>
      <c r="AC14" s="13">
        <v>2375</v>
      </c>
      <c r="AD14" s="13">
        <v>74.2</v>
      </c>
      <c r="AE14" s="13">
        <v>322</v>
      </c>
      <c r="AF14" s="13">
        <v>10.1</v>
      </c>
      <c r="AG14" s="13"/>
      <c r="AH14" s="13">
        <v>0</v>
      </c>
      <c r="AI14">
        <v>1</v>
      </c>
      <c r="AJ14">
        <f>(I14-MIN(I2:I69))/(MAX(I2:I69)-MIN(I2:I69))</f>
        <v>0.375</v>
      </c>
      <c r="AK14">
        <f>(J14-MIN(J2:J69))/(MAX(J2:J69)-MIN(J2:J69))</f>
        <v>0.52941176470588236</v>
      </c>
      <c r="AL14">
        <f>(U14-MIN(U2:U69))/(MAX(U2:U69)-MIN(U2:U69))</f>
        <v>0.77536231884057971</v>
      </c>
      <c r="AM14">
        <f>(W14-MIN(W2:W69))/(MAX(W2:W69)-MIN(W2:W69))</f>
        <v>0.79569892473118287</v>
      </c>
      <c r="AN14">
        <f>(X14-MIN(X2:X69))/(MAX(X2:X69)-MIN(X2:X69))</f>
        <v>0.16045845272206305</v>
      </c>
      <c r="AO14">
        <f>(Y14-MIN(Y2:Y69))/(MAX(Y2:Y69)-MIN(Y2:Y69))</f>
        <v>0.16666666666666666</v>
      </c>
      <c r="AP14">
        <f>(AA14-MIN(AA2:AA69))/(MAX(AA2:AA69)-MIN(AA2:AA69))</f>
        <v>0.64021887824897405</v>
      </c>
      <c r="AQ14">
        <f>(AE14-MIN(AE2:AE69))/(MAX(AE2:AE69)-MIN(AE2:AE69))</f>
        <v>0.59365558912386707</v>
      </c>
      <c r="AR14">
        <f>(AF14-MIN(AF2:AF69))/(MAX(AF2:AF69)-MIN(AF2:AF69))</f>
        <v>0.61306532663316571</v>
      </c>
      <c r="AS14">
        <v>0</v>
      </c>
    </row>
    <row r="15" spans="1:56" ht="14.25" customHeight="1" x14ac:dyDescent="0.3">
      <c r="A15" s="13" t="s">
        <v>271</v>
      </c>
      <c r="B15" s="13" t="s">
        <v>238</v>
      </c>
      <c r="C15" s="13" t="s">
        <v>40</v>
      </c>
      <c r="D15" s="13">
        <v>1</v>
      </c>
      <c r="E15" s="13">
        <v>1</v>
      </c>
      <c r="F15" s="13">
        <v>0</v>
      </c>
      <c r="G15" s="13">
        <v>0</v>
      </c>
      <c r="H15" s="13">
        <v>31</v>
      </c>
      <c r="I15" s="13">
        <v>20</v>
      </c>
      <c r="J15" s="13">
        <v>11</v>
      </c>
      <c r="K15" s="13">
        <v>336</v>
      </c>
      <c r="L15" s="13">
        <v>856</v>
      </c>
      <c r="M15" s="13">
        <v>0.3925233644859813</v>
      </c>
      <c r="N15" s="13">
        <v>340</v>
      </c>
      <c r="O15" s="13">
        <v>428</v>
      </c>
      <c r="P15" s="13">
        <v>0.79439252336448596</v>
      </c>
      <c r="Q15" s="13">
        <v>1018</v>
      </c>
      <c r="R15" s="13">
        <v>969</v>
      </c>
      <c r="S15" s="13">
        <v>49</v>
      </c>
      <c r="T15" s="13">
        <v>215</v>
      </c>
      <c r="U15" s="13">
        <v>530</v>
      </c>
      <c r="V15" s="13">
        <v>294</v>
      </c>
      <c r="W15" s="13">
        <v>1.8</v>
      </c>
      <c r="X15" s="13">
        <v>100</v>
      </c>
      <c r="Y15" s="13">
        <v>3</v>
      </c>
      <c r="Z15" s="13">
        <v>5</v>
      </c>
      <c r="AA15" s="13">
        <v>2388</v>
      </c>
      <c r="AB15" s="13">
        <v>77</v>
      </c>
      <c r="AC15" s="13">
        <v>2105</v>
      </c>
      <c r="AD15" s="13">
        <v>67.900000000000006</v>
      </c>
      <c r="AE15" s="13">
        <v>283</v>
      </c>
      <c r="AF15" s="13">
        <v>9.1</v>
      </c>
      <c r="AG15" s="13"/>
      <c r="AH15" s="13">
        <v>1</v>
      </c>
      <c r="AI15">
        <v>0</v>
      </c>
      <c r="AJ15">
        <f>(I15-MIN(I2:I69))/(MAX(I2:I69)-MIN(I2:I69))</f>
        <v>0.3125</v>
      </c>
      <c r="AK15">
        <f>(J15-MIN(J2:J69))/(MAX(J2:J69)-MIN(J2:J69))</f>
        <v>0.52941176470588236</v>
      </c>
      <c r="AL15">
        <f>(U15-MIN(U2:U69))/(MAX(U2:U69)-MIN(U2:U69))</f>
        <v>0.60869565217391308</v>
      </c>
      <c r="AM15">
        <f>(W15-MIN(W2:W69))/(MAX(W2:W69)-MIN(W2:W69))</f>
        <v>1</v>
      </c>
      <c r="AN15">
        <f>(X15-MIN(X2:X69))/(MAX(X2:X69)-MIN(X2:X69))</f>
        <v>0.28366762177650429</v>
      </c>
      <c r="AO15">
        <f>(Y15-MIN(Y2:Y69))/(MAX(Y2:Y69)-MIN(Y2:Y69))</f>
        <v>0.5</v>
      </c>
      <c r="AP15">
        <f>(AA15-MIN(AA2:AA69))/(MAX(AA2:AA69)-MIN(AA2:AA69))</f>
        <v>0.21751025991792067</v>
      </c>
      <c r="AQ15">
        <f>(AE15-MIN(AE2:AE69))/(MAX(AE2:AE69)-MIN(AE2:AE69))</f>
        <v>0.53474320241691842</v>
      </c>
      <c r="AR15">
        <f>(AF15-MIN(AF2:AF69))/(MAX(AF2:AF69)-MIN(AF2:AF69))</f>
        <v>0.56281407035175868</v>
      </c>
      <c r="AS15">
        <v>0</v>
      </c>
    </row>
    <row r="16" spans="1:56" ht="14.25" customHeight="1" x14ac:dyDescent="0.3">
      <c r="A16" s="13" t="s">
        <v>272</v>
      </c>
      <c r="B16" s="13" t="s">
        <v>65</v>
      </c>
      <c r="C16" s="13" t="s">
        <v>43</v>
      </c>
      <c r="D16" s="13">
        <v>0</v>
      </c>
      <c r="E16" s="13">
        <v>0</v>
      </c>
      <c r="F16" s="13">
        <v>3</v>
      </c>
      <c r="G16" s="13">
        <v>1</v>
      </c>
      <c r="H16" s="13">
        <v>33</v>
      </c>
      <c r="I16" s="13">
        <v>26</v>
      </c>
      <c r="J16" s="13">
        <v>7</v>
      </c>
      <c r="K16" s="13">
        <v>274</v>
      </c>
      <c r="L16" s="13">
        <v>725</v>
      </c>
      <c r="M16" s="13">
        <v>0.37793103448275861</v>
      </c>
      <c r="N16" s="13">
        <v>505</v>
      </c>
      <c r="O16" s="13">
        <v>713</v>
      </c>
      <c r="P16" s="13">
        <v>0.70827489481065919</v>
      </c>
      <c r="Q16" s="13">
        <v>1382</v>
      </c>
      <c r="R16" s="13">
        <v>1080</v>
      </c>
      <c r="S16" s="13">
        <v>302</v>
      </c>
      <c r="T16" s="13">
        <v>447</v>
      </c>
      <c r="U16" s="13">
        <v>578</v>
      </c>
      <c r="V16" s="13">
        <v>416</v>
      </c>
      <c r="W16" s="13">
        <v>1.39</v>
      </c>
      <c r="X16" s="13">
        <v>17</v>
      </c>
      <c r="Y16" s="13">
        <v>3</v>
      </c>
      <c r="Z16" s="13">
        <v>3</v>
      </c>
      <c r="AA16" s="13">
        <v>2795</v>
      </c>
      <c r="AB16" s="13">
        <v>84.7</v>
      </c>
      <c r="AC16" s="13">
        <v>2297</v>
      </c>
      <c r="AD16" s="13">
        <v>69.599999999999994</v>
      </c>
      <c r="AE16" s="13">
        <v>498</v>
      </c>
      <c r="AF16" s="13">
        <v>15.1</v>
      </c>
      <c r="AG16" s="13"/>
      <c r="AH16" s="13">
        <v>0</v>
      </c>
      <c r="AI16">
        <v>1</v>
      </c>
      <c r="AJ16">
        <f>(I16-MIN(I2:I69))/(MAX(I2:I69)-MIN(I2:I69))</f>
        <v>0.6875</v>
      </c>
      <c r="AK16">
        <f>(J16-MIN(J2:J69))/(MAX(J2:J69)-MIN(J2:J69))</f>
        <v>0.29411764705882354</v>
      </c>
      <c r="AL16">
        <f>(U16-MIN(U2:U69))/(MAX(U2:U69)-MIN(U2:U69))</f>
        <v>0.78260869565217395</v>
      </c>
      <c r="AM16">
        <f>(W16-MIN(W2:W69))/(MAX(W2:W69)-MIN(W2:W69))</f>
        <v>0.5591397849462364</v>
      </c>
      <c r="AN16">
        <f>(X16-MIN(X2:X69))/(MAX(X2:X69)-MIN(X2:X69))</f>
        <v>4.5845272206303724E-2</v>
      </c>
      <c r="AO16">
        <f>(Y16-MIN(Y2:Y69))/(MAX(Y2:Y69)-MIN(Y2:Y69))</f>
        <v>0.5</v>
      </c>
      <c r="AP16">
        <f>(AA16-MIN(AA2:AA69))/(MAX(AA2:AA69)-MIN(AA2:AA69))</f>
        <v>0.77428180574555405</v>
      </c>
      <c r="AQ16">
        <f>(AE16-MIN(AE2:AE69))/(MAX(AE2:AE69)-MIN(AE2:AE69))</f>
        <v>0.8595166163141994</v>
      </c>
      <c r="AR16">
        <f>(AF16-MIN(AF2:AF69))/(MAX(AF2:AF69)-MIN(AF2:AF69))</f>
        <v>0.86432160804020086</v>
      </c>
      <c r="AS16">
        <v>3</v>
      </c>
    </row>
    <row r="17" spans="1:45" ht="14.25" customHeight="1" x14ac:dyDescent="0.3">
      <c r="A17" s="13" t="s">
        <v>191</v>
      </c>
      <c r="B17" s="13" t="s">
        <v>36</v>
      </c>
      <c r="C17" s="13" t="s">
        <v>34</v>
      </c>
      <c r="D17" s="13">
        <v>0</v>
      </c>
      <c r="E17" s="13">
        <v>0</v>
      </c>
      <c r="F17" s="13">
        <v>1</v>
      </c>
      <c r="G17" s="13">
        <v>1</v>
      </c>
      <c r="H17" s="13">
        <v>32</v>
      </c>
      <c r="I17" s="13">
        <v>20</v>
      </c>
      <c r="J17" s="13">
        <v>12</v>
      </c>
      <c r="K17" s="13">
        <v>292</v>
      </c>
      <c r="L17" s="13">
        <v>778</v>
      </c>
      <c r="M17" s="13">
        <v>0.37532133676092538</v>
      </c>
      <c r="N17" s="13">
        <v>460</v>
      </c>
      <c r="O17" s="13">
        <v>640</v>
      </c>
      <c r="P17" s="13">
        <v>0.71875</v>
      </c>
      <c r="Q17" s="13">
        <v>1124</v>
      </c>
      <c r="R17" s="13">
        <v>1194</v>
      </c>
      <c r="S17" s="13">
        <v>-70</v>
      </c>
      <c r="T17" s="13">
        <v>345</v>
      </c>
      <c r="U17" s="13">
        <v>415</v>
      </c>
      <c r="V17" s="13">
        <v>314</v>
      </c>
      <c r="W17" s="13">
        <v>1.32</v>
      </c>
      <c r="X17" s="13">
        <v>29</v>
      </c>
      <c r="Y17" s="13">
        <v>5</v>
      </c>
      <c r="Z17" s="13">
        <v>3</v>
      </c>
      <c r="AA17" s="13">
        <v>2434</v>
      </c>
      <c r="AB17" s="13">
        <v>76.099999999999994</v>
      </c>
      <c r="AC17" s="13">
        <v>2222</v>
      </c>
      <c r="AD17" s="13">
        <v>69.400000000000006</v>
      </c>
      <c r="AE17" s="13">
        <v>212</v>
      </c>
      <c r="AF17" s="13">
        <v>6.6</v>
      </c>
      <c r="AG17" s="13"/>
      <c r="AH17" s="13">
        <v>0</v>
      </c>
      <c r="AI17">
        <v>1</v>
      </c>
      <c r="AJ17">
        <f>(I17-MIN(I2:I69))/(MAX(I2:I69)-MIN(I2:I69))</f>
        <v>0.3125</v>
      </c>
      <c r="AK17">
        <f>(J17-MIN(J2:J69))/(MAX(J2:J69)-MIN(J2:J69))</f>
        <v>0.58823529411764708</v>
      </c>
      <c r="AL17">
        <f>(U17-MIN(U2:U69))/(MAX(U2:U69)-MIN(U2:U69))</f>
        <v>0.19202898550724637</v>
      </c>
      <c r="AM17">
        <f>(W17-MIN(W2:W69))/(MAX(W2:W69)-MIN(W2:W69))</f>
        <v>0.48387096774193555</v>
      </c>
      <c r="AN17">
        <f>(X17-MIN(X2:X69))/(MAX(X2:X69)-MIN(X2:X69))</f>
        <v>8.0229226361031525E-2</v>
      </c>
      <c r="AO17">
        <f>(Y17-MIN(Y2:Y69))/(MAX(Y2:Y69)-MIN(Y2:Y69))</f>
        <v>0.83333333333333337</v>
      </c>
      <c r="AP17">
        <f>(AA17-MIN(AA2:AA69))/(MAX(AA2:AA69)-MIN(AA2:AA69))</f>
        <v>0.280437756497948</v>
      </c>
      <c r="AQ17">
        <f>(AE17-MIN(AE2:AE69))/(MAX(AE2:AE69)-MIN(AE2:AE69))</f>
        <v>0.42749244712990936</v>
      </c>
      <c r="AR17">
        <f>(AF17-MIN(AF2:AF69))/(MAX(AF2:AF69)-MIN(AF2:AF69))</f>
        <v>0.4371859296482411</v>
      </c>
      <c r="AS17">
        <v>1</v>
      </c>
    </row>
    <row r="18" spans="1:45" ht="14.25" customHeight="1" x14ac:dyDescent="0.3">
      <c r="A18" s="13" t="s">
        <v>192</v>
      </c>
      <c r="B18" s="13" t="s">
        <v>65</v>
      </c>
      <c r="C18" s="13" t="s">
        <v>37</v>
      </c>
      <c r="D18" s="13">
        <v>1</v>
      </c>
      <c r="E18" s="13">
        <v>0</v>
      </c>
      <c r="F18" s="13">
        <v>3</v>
      </c>
      <c r="G18" s="13">
        <v>1</v>
      </c>
      <c r="H18" s="13">
        <v>31</v>
      </c>
      <c r="I18" s="13">
        <v>20</v>
      </c>
      <c r="J18" s="13">
        <v>11</v>
      </c>
      <c r="K18" s="13">
        <v>248</v>
      </c>
      <c r="L18" s="13">
        <v>706</v>
      </c>
      <c r="M18" s="13">
        <v>0.35127478753541069</v>
      </c>
      <c r="N18" s="13">
        <v>473</v>
      </c>
      <c r="O18" s="13">
        <v>691</v>
      </c>
      <c r="P18" s="13">
        <v>0.68451519536903038</v>
      </c>
      <c r="Q18" s="13">
        <v>1179</v>
      </c>
      <c r="R18" s="13">
        <v>1083</v>
      </c>
      <c r="S18" s="13">
        <v>96</v>
      </c>
      <c r="T18" s="13">
        <v>363</v>
      </c>
      <c r="U18" s="13">
        <v>473</v>
      </c>
      <c r="V18" s="13">
        <v>403</v>
      </c>
      <c r="W18" s="13">
        <v>1.17</v>
      </c>
      <c r="X18" s="13">
        <v>87</v>
      </c>
      <c r="Y18" s="13">
        <v>2</v>
      </c>
      <c r="Z18" s="13">
        <v>3</v>
      </c>
      <c r="AA18" s="13">
        <v>2533</v>
      </c>
      <c r="AB18" s="13">
        <v>81.7</v>
      </c>
      <c r="AC18" s="13">
        <v>2309</v>
      </c>
      <c r="AD18" s="13">
        <v>74.5</v>
      </c>
      <c r="AE18" s="13">
        <v>224</v>
      </c>
      <c r="AF18" s="13">
        <v>7.2</v>
      </c>
      <c r="AG18" s="13"/>
      <c r="AH18" s="13">
        <v>1</v>
      </c>
      <c r="AI18">
        <v>1</v>
      </c>
      <c r="AJ18">
        <f>(I18-MIN(I2:I69))/(MAX(I2:I69)-MIN(I2:I69))</f>
        <v>0.3125</v>
      </c>
      <c r="AK18">
        <f>(J18-MIN(J2:J69))/(MAX(J2:J69)-MIN(J2:J69))</f>
        <v>0.52941176470588236</v>
      </c>
      <c r="AL18">
        <f>(U18-MIN(U2:U69))/(MAX(U2:U69)-MIN(U2:U69))</f>
        <v>0.40217391304347827</v>
      </c>
      <c r="AM18">
        <f>(W18-MIN(W2:W69))/(MAX(W2:W69)-MIN(W2:W69))</f>
        <v>0.32258064516129026</v>
      </c>
      <c r="AN18">
        <f>(X18-MIN(X2:X69))/(MAX(X2:X69)-MIN(X2:X69))</f>
        <v>0.24641833810888253</v>
      </c>
      <c r="AO18">
        <f>(Y18-MIN(Y2:Y69))/(MAX(Y2:Y69)-MIN(Y2:Y69))</f>
        <v>0.33333333333333331</v>
      </c>
      <c r="AP18">
        <f>(AA18-MIN(AA2:AA69))/(MAX(AA2:AA69)-MIN(AA2:AA69))</f>
        <v>0.41586867305061559</v>
      </c>
      <c r="AQ18">
        <f>(AE18-MIN(AE2:AE69))/(MAX(AE2:AE69)-MIN(AE2:AE69))</f>
        <v>0.44561933534743203</v>
      </c>
      <c r="AR18">
        <f>(AF18-MIN(AF2:AF69))/(MAX(AF2:AF69)-MIN(AF2:AF69))</f>
        <v>0.4673366834170854</v>
      </c>
      <c r="AS18">
        <v>3</v>
      </c>
    </row>
    <row r="19" spans="1:45" ht="14.25" customHeight="1" x14ac:dyDescent="0.3">
      <c r="A19" s="13" t="s">
        <v>195</v>
      </c>
      <c r="B19" s="13" t="s">
        <v>196</v>
      </c>
      <c r="C19" s="13" t="s">
        <v>40</v>
      </c>
      <c r="D19" s="13">
        <v>1</v>
      </c>
      <c r="E19" s="13">
        <v>1</v>
      </c>
      <c r="F19" s="13">
        <v>0</v>
      </c>
      <c r="G19" s="13">
        <v>0</v>
      </c>
      <c r="H19" s="13">
        <v>33</v>
      </c>
      <c r="I19" s="13">
        <v>23</v>
      </c>
      <c r="J19" s="13">
        <v>10</v>
      </c>
      <c r="K19" s="13">
        <v>307</v>
      </c>
      <c r="L19" s="13">
        <v>795</v>
      </c>
      <c r="M19" s="13">
        <v>0.38616352201257859</v>
      </c>
      <c r="N19" s="13">
        <v>398</v>
      </c>
      <c r="O19" s="13">
        <v>592</v>
      </c>
      <c r="P19" s="13">
        <v>0.67229729729729726</v>
      </c>
      <c r="Q19" s="13">
        <v>1125</v>
      </c>
      <c r="R19" s="13">
        <v>1207</v>
      </c>
      <c r="S19" s="13">
        <v>-82</v>
      </c>
      <c r="T19" s="13">
        <v>295</v>
      </c>
      <c r="U19" s="13">
        <v>443</v>
      </c>
      <c r="V19" s="13">
        <v>378</v>
      </c>
      <c r="W19" s="13">
        <v>1.17</v>
      </c>
      <c r="X19" s="13">
        <v>294</v>
      </c>
      <c r="Y19" s="13">
        <v>0</v>
      </c>
      <c r="Z19" s="13">
        <v>0</v>
      </c>
      <c r="AA19" s="13">
        <v>2487</v>
      </c>
      <c r="AB19" s="13">
        <v>75.400000000000006</v>
      </c>
      <c r="AC19" s="13">
        <v>2227</v>
      </c>
      <c r="AD19" s="13">
        <v>67.5</v>
      </c>
      <c r="AE19" s="13">
        <v>260</v>
      </c>
      <c r="AF19" s="13">
        <v>7.9</v>
      </c>
      <c r="AG19" s="13"/>
      <c r="AH19" s="13">
        <v>1</v>
      </c>
      <c r="AI19">
        <v>0</v>
      </c>
      <c r="AJ19">
        <f>(I19-MIN(I2:I69))/(MAX(I2:I69)-MIN(I2:I69))</f>
        <v>0.5</v>
      </c>
      <c r="AK19">
        <f>(J19-MIN(J2:J69))/(MAX(J2:J69)-MIN(J2:J69))</f>
        <v>0.47058823529411764</v>
      </c>
      <c r="AL19">
        <f>(U19-MIN(U2:U69))/(MAX(U2:U69)-MIN(U2:U69))</f>
        <v>0.29347826086956524</v>
      </c>
      <c r="AM19">
        <f>(W19-MIN(W2:W69))/(MAX(W2:W69)-MIN(W2:W69))</f>
        <v>0.32258064516129026</v>
      </c>
      <c r="AN19">
        <f>(X19-MIN(X2:X69))/(MAX(X2:X69)-MIN(X2:X69))</f>
        <v>0.83954154727793695</v>
      </c>
      <c r="AO19">
        <f>(Y19-MIN(Y2:Y69))/(MAX(Y2:Y69)-MIN(Y2:Y69))</f>
        <v>0</v>
      </c>
      <c r="AP19">
        <f>(AA19-MIN(AA2:AA69))/(MAX(AA2:AA69)-MIN(AA2:AA69))</f>
        <v>0.35294117647058826</v>
      </c>
      <c r="AQ19">
        <f>(AE19-MIN(AE2:AE69))/(MAX(AE2:AE69)-MIN(AE2:AE69))</f>
        <v>0.5</v>
      </c>
      <c r="AR19">
        <f>(AF19-MIN(AF2:AF69))/(MAX(AF2:AF69)-MIN(AF2:AF69))</f>
        <v>0.50251256281407031</v>
      </c>
      <c r="AS19">
        <v>0</v>
      </c>
    </row>
    <row r="20" spans="1:45" ht="14.25" customHeight="1" x14ac:dyDescent="0.3">
      <c r="A20" s="13" t="s">
        <v>197</v>
      </c>
      <c r="B20" s="13" t="s">
        <v>69</v>
      </c>
      <c r="C20" s="13" t="s">
        <v>37</v>
      </c>
      <c r="D20" s="13">
        <v>0</v>
      </c>
      <c r="E20" s="13">
        <v>1</v>
      </c>
      <c r="F20" s="13">
        <v>2</v>
      </c>
      <c r="G20" s="13">
        <v>1</v>
      </c>
      <c r="H20" s="13">
        <v>34</v>
      </c>
      <c r="I20" s="13">
        <v>30</v>
      </c>
      <c r="J20" s="13">
        <v>4</v>
      </c>
      <c r="K20" s="13">
        <v>309</v>
      </c>
      <c r="L20" s="13">
        <v>826</v>
      </c>
      <c r="M20" s="13">
        <v>0.37409200968522999</v>
      </c>
      <c r="N20" s="13">
        <v>466</v>
      </c>
      <c r="O20" s="13">
        <v>645</v>
      </c>
      <c r="P20" s="13">
        <v>0.72248062015503878</v>
      </c>
      <c r="Q20" s="13">
        <v>1357</v>
      </c>
      <c r="R20" s="13">
        <v>1051</v>
      </c>
      <c r="S20" s="13">
        <v>306</v>
      </c>
      <c r="T20" s="13">
        <v>376</v>
      </c>
      <c r="U20" s="13">
        <v>535</v>
      </c>
      <c r="V20" s="13">
        <v>384</v>
      </c>
      <c r="W20" s="13">
        <v>1.39</v>
      </c>
      <c r="X20" s="13">
        <v>151</v>
      </c>
      <c r="Y20" s="13">
        <v>1</v>
      </c>
      <c r="Z20" s="13">
        <v>1</v>
      </c>
      <c r="AA20" s="13">
        <v>2873</v>
      </c>
      <c r="AB20" s="13">
        <v>84.5</v>
      </c>
      <c r="AC20" s="13">
        <v>2282</v>
      </c>
      <c r="AD20" s="13">
        <v>67.099999999999994</v>
      </c>
      <c r="AE20" s="13">
        <v>591</v>
      </c>
      <c r="AF20" s="13">
        <v>17.399999999999999</v>
      </c>
      <c r="AG20" s="13"/>
      <c r="AH20" s="13">
        <v>0</v>
      </c>
      <c r="AI20">
        <v>1</v>
      </c>
      <c r="AJ20">
        <f>(I20-MIN(I2:I69))/(MAX(I2:I69)-MIN(I2:I69))</f>
        <v>0.9375</v>
      </c>
      <c r="AK20">
        <f>(J20-MIN(J2:J69))/(MAX(J2:J69)-MIN(J2:J69))</f>
        <v>0.11764705882352941</v>
      </c>
      <c r="AL20">
        <f>(U20-MIN(U2:U69))/(MAX(U2:U69)-MIN(U2:U69))</f>
        <v>0.62681159420289856</v>
      </c>
      <c r="AM20">
        <f>(W20-MIN(W2:W69))/(MAX(W2:W69)-MIN(W2:W69))</f>
        <v>0.5591397849462364</v>
      </c>
      <c r="AN20">
        <f>(X20-MIN(X2:X69))/(MAX(X2:X69)-MIN(X2:X69))</f>
        <v>0.42979942693409739</v>
      </c>
      <c r="AO20">
        <f>(Y20-MIN(Y2:Y69))/(MAX(Y2:Y69)-MIN(Y2:Y69))</f>
        <v>0.16666666666666666</v>
      </c>
      <c r="AP20">
        <f>(AA20-MIN(AA2:AA69))/(MAX(AA2:AA69)-MIN(AA2:AA69))</f>
        <v>0.88098495212038308</v>
      </c>
      <c r="AQ20">
        <f>(AE20-MIN(AE2:AE69))/(MAX(AE2:AE69)-MIN(AE2:AE69))</f>
        <v>1</v>
      </c>
      <c r="AR20">
        <f>(AF20-MIN(AF2:AF69))/(MAX(AF2:AF69)-MIN(AF2:AF69))</f>
        <v>0.9798994974874371</v>
      </c>
      <c r="AS20">
        <v>2</v>
      </c>
    </row>
    <row r="21" spans="1:45" ht="14.25" customHeight="1" x14ac:dyDescent="0.3">
      <c r="A21" s="13" t="s">
        <v>198</v>
      </c>
      <c r="B21" s="13" t="s">
        <v>187</v>
      </c>
      <c r="C21" s="13" t="s">
        <v>37</v>
      </c>
      <c r="D21" s="13">
        <v>0</v>
      </c>
      <c r="E21" s="13">
        <v>0</v>
      </c>
      <c r="F21" s="13">
        <v>1</v>
      </c>
      <c r="G21" s="13">
        <v>0</v>
      </c>
      <c r="H21" s="13">
        <v>32</v>
      </c>
      <c r="I21" s="13">
        <v>26</v>
      </c>
      <c r="J21" s="13">
        <v>6</v>
      </c>
      <c r="K21" s="13">
        <v>278</v>
      </c>
      <c r="L21" s="13">
        <v>714</v>
      </c>
      <c r="M21" s="13">
        <v>0.38935574229691883</v>
      </c>
      <c r="N21" s="13">
        <v>440</v>
      </c>
      <c r="O21" s="13">
        <v>616</v>
      </c>
      <c r="P21" s="13">
        <v>0.7142857142857143</v>
      </c>
      <c r="Q21" s="13">
        <v>1244</v>
      </c>
      <c r="R21" s="13">
        <v>1011</v>
      </c>
      <c r="S21" s="13">
        <v>233</v>
      </c>
      <c r="T21" s="13">
        <v>382</v>
      </c>
      <c r="U21" s="13">
        <v>480</v>
      </c>
      <c r="V21" s="13">
        <v>389</v>
      </c>
      <c r="W21" s="13">
        <v>1.23</v>
      </c>
      <c r="X21" s="13">
        <v>93</v>
      </c>
      <c r="Y21" s="13">
        <v>3</v>
      </c>
      <c r="Z21" s="13">
        <v>2</v>
      </c>
      <c r="AA21" s="13">
        <v>2500</v>
      </c>
      <c r="AB21" s="13">
        <v>78.099999999999994</v>
      </c>
      <c r="AC21" s="13">
        <v>2086</v>
      </c>
      <c r="AD21" s="13">
        <v>65.2</v>
      </c>
      <c r="AE21" s="13">
        <v>414</v>
      </c>
      <c r="AF21" s="13">
        <v>12.9</v>
      </c>
      <c r="AG21" s="13"/>
      <c r="AH21" s="13">
        <v>0</v>
      </c>
      <c r="AI21">
        <v>0</v>
      </c>
      <c r="AJ21">
        <f>(I21-MIN(I2:I69))/(MAX(I2:I69)-MIN(I2:I69))</f>
        <v>0.6875</v>
      </c>
      <c r="AK21">
        <f>(J21-MIN(J2:J69))/(MAX(J2:J69)-MIN(J2:J69))</f>
        <v>0.23529411764705882</v>
      </c>
      <c r="AL21">
        <f>(U21-MIN(U2:U69))/(MAX(U2:U69)-MIN(U2:U69))</f>
        <v>0.42753623188405798</v>
      </c>
      <c r="AM21">
        <f>(W21-MIN(W2:W69))/(MAX(W2:W69)-MIN(W2:W69))</f>
        <v>0.38709677419354838</v>
      </c>
      <c r="AN21">
        <f>(X21-MIN(X2:X69))/(MAX(X2:X69)-MIN(X2:X69))</f>
        <v>0.26361031518624639</v>
      </c>
      <c r="AO21">
        <f>(Y21-MIN(Y2:Y69))/(MAX(Y2:Y69)-MIN(Y2:Y69))</f>
        <v>0.5</v>
      </c>
      <c r="AP21">
        <f>(AA21-MIN(AA2:AA69))/(MAX(AA2:AA69)-MIN(AA2:AA69))</f>
        <v>0.37072503419972641</v>
      </c>
      <c r="AQ21">
        <f>(AE21-MIN(AE2:AE69))/(MAX(AE2:AE69)-MIN(AE2:AE69))</f>
        <v>0.73262839879154074</v>
      </c>
      <c r="AR21">
        <f>(AF21-MIN(AF2:AF69))/(MAX(AF2:AF69)-MIN(AF2:AF69))</f>
        <v>0.75376884422110546</v>
      </c>
      <c r="AS21">
        <v>1</v>
      </c>
    </row>
    <row r="22" spans="1:45" ht="14.25" customHeight="1" x14ac:dyDescent="0.3">
      <c r="A22" s="13" t="s">
        <v>199</v>
      </c>
      <c r="B22" s="13" t="s">
        <v>108</v>
      </c>
      <c r="C22" s="13" t="s">
        <v>43</v>
      </c>
      <c r="D22" s="13">
        <v>1</v>
      </c>
      <c r="E22" s="13">
        <v>1</v>
      </c>
      <c r="F22" s="13">
        <v>0</v>
      </c>
      <c r="G22" s="13">
        <v>1</v>
      </c>
      <c r="H22" s="13">
        <v>33</v>
      </c>
      <c r="I22" s="13">
        <v>20</v>
      </c>
      <c r="J22" s="13">
        <v>13</v>
      </c>
      <c r="K22" s="13">
        <v>319</v>
      </c>
      <c r="L22" s="13">
        <v>822</v>
      </c>
      <c r="M22" s="13">
        <v>0.38807785888077861</v>
      </c>
      <c r="N22" s="13">
        <v>452</v>
      </c>
      <c r="O22" s="13">
        <v>612</v>
      </c>
      <c r="P22" s="13">
        <v>0.73856209150326801</v>
      </c>
      <c r="Q22" s="13">
        <v>1116</v>
      </c>
      <c r="R22" s="13">
        <v>1242</v>
      </c>
      <c r="S22" s="13">
        <v>-126</v>
      </c>
      <c r="T22" s="13">
        <v>281</v>
      </c>
      <c r="U22" s="13">
        <v>526</v>
      </c>
      <c r="V22" s="13">
        <v>385</v>
      </c>
      <c r="W22" s="13">
        <v>1.37</v>
      </c>
      <c r="X22" s="13">
        <v>163</v>
      </c>
      <c r="Y22" s="13">
        <v>0</v>
      </c>
      <c r="Z22" s="13">
        <v>1</v>
      </c>
      <c r="AA22" s="13">
        <v>2633</v>
      </c>
      <c r="AB22" s="13">
        <v>79.8</v>
      </c>
      <c r="AC22" s="13">
        <v>2513</v>
      </c>
      <c r="AD22" s="13">
        <v>76.2</v>
      </c>
      <c r="AE22" s="13">
        <v>120</v>
      </c>
      <c r="AF22" s="13">
        <v>3.6</v>
      </c>
      <c r="AG22" s="13"/>
      <c r="AH22" s="13">
        <v>1</v>
      </c>
      <c r="AI22">
        <v>1</v>
      </c>
      <c r="AJ22">
        <f>(I22-MIN(I2:I69))/(MAX(I2:I69)-MIN(I2:I69))</f>
        <v>0.3125</v>
      </c>
      <c r="AK22">
        <f>(J22-MIN(J2:J69))/(MAX(J2:J69)-MIN(J2:J69))</f>
        <v>0.6470588235294118</v>
      </c>
      <c r="AL22">
        <f>(U22-MIN(U2:U69))/(MAX(U2:U69)-MIN(U2:U69))</f>
        <v>0.59420289855072461</v>
      </c>
      <c r="AM22">
        <f>(W22-MIN(W2:W69))/(MAX(W2:W69)-MIN(W2:W69))</f>
        <v>0.53763440860215062</v>
      </c>
      <c r="AN22">
        <f>(X22-MIN(X2:X69))/(MAX(X2:X69)-MIN(X2:X69))</f>
        <v>0.46418338108882523</v>
      </c>
      <c r="AO22">
        <f>(Y22-MIN(Y2:Y69))/(MAX(Y2:Y69)-MIN(Y2:Y69))</f>
        <v>0</v>
      </c>
      <c r="AP22">
        <f>(AA22-MIN(AA2:AA69))/(MAX(AA2:AA69)-MIN(AA2:AA69))</f>
        <v>0.55266757865937077</v>
      </c>
      <c r="AQ22">
        <f>(AE22-MIN(AE2:AE69))/(MAX(AE2:AE69)-MIN(AE2:AE69))</f>
        <v>0.28851963746223563</v>
      </c>
      <c r="AR22">
        <f>(AF22-MIN(AF2:AF69))/(MAX(AF2:AF69)-MIN(AF2:AF69))</f>
        <v>0.28643216080402006</v>
      </c>
      <c r="AS22">
        <v>0</v>
      </c>
    </row>
    <row r="23" spans="1:45" ht="14.25" customHeight="1" x14ac:dyDescent="0.3">
      <c r="A23" s="13" t="s">
        <v>203</v>
      </c>
      <c r="B23" s="13" t="s">
        <v>182</v>
      </c>
      <c r="C23" s="13" t="s">
        <v>43</v>
      </c>
      <c r="D23" s="13">
        <v>0</v>
      </c>
      <c r="E23" s="13">
        <v>1</v>
      </c>
      <c r="F23" s="13">
        <v>4</v>
      </c>
      <c r="G23" s="13">
        <v>1</v>
      </c>
      <c r="H23" s="13">
        <v>34</v>
      </c>
      <c r="I23" s="13">
        <v>27</v>
      </c>
      <c r="J23" s="13">
        <v>7</v>
      </c>
      <c r="K23" s="13">
        <v>345</v>
      </c>
      <c r="L23" s="13">
        <v>857</v>
      </c>
      <c r="M23" s="13">
        <v>0.40256709451575262</v>
      </c>
      <c r="N23" s="13">
        <v>378</v>
      </c>
      <c r="O23" s="13">
        <v>540</v>
      </c>
      <c r="P23" s="13">
        <v>0.7</v>
      </c>
      <c r="Q23" s="13">
        <v>1197</v>
      </c>
      <c r="R23" s="13">
        <v>1195</v>
      </c>
      <c r="S23" s="13">
        <v>2</v>
      </c>
      <c r="T23" s="13">
        <v>325</v>
      </c>
      <c r="U23" s="13">
        <v>578</v>
      </c>
      <c r="V23" s="13">
        <v>397</v>
      </c>
      <c r="W23" s="13">
        <v>1.46</v>
      </c>
      <c r="X23" s="13">
        <v>3</v>
      </c>
      <c r="Y23" s="13">
        <v>4</v>
      </c>
      <c r="Z23" s="13">
        <v>1</v>
      </c>
      <c r="AA23" s="13">
        <v>2771</v>
      </c>
      <c r="AB23" s="13">
        <v>81.5</v>
      </c>
      <c r="AC23" s="13">
        <v>2410</v>
      </c>
      <c r="AD23" s="13">
        <v>70.900000000000006</v>
      </c>
      <c r="AE23" s="13">
        <v>361</v>
      </c>
      <c r="AF23" s="13">
        <v>10.6</v>
      </c>
      <c r="AG23" s="13"/>
      <c r="AH23" s="13">
        <v>0</v>
      </c>
      <c r="AI23">
        <v>1</v>
      </c>
      <c r="AJ23">
        <f>(I23-MIN(I2:I69))/(MAX(I2:I69)-MIN(I2:I69))</f>
        <v>0.75</v>
      </c>
      <c r="AK23">
        <f>(J23-MIN(J2:J69))/(MAX(J2:J69)-MIN(J2:J69))</f>
        <v>0.29411764705882354</v>
      </c>
      <c r="AL23">
        <f>(U23-MIN(U2:U69))/(MAX(U2:U69)-MIN(U2:U69))</f>
        <v>0.78260869565217395</v>
      </c>
      <c r="AM23">
        <f>(W23-MIN(W2:W69))/(MAX(W2:W69)-MIN(W2:W69))</f>
        <v>0.63440860215053752</v>
      </c>
      <c r="AN23">
        <f>(X23-MIN(X2:X69))/(MAX(X2:X69)-MIN(X2:X69))</f>
        <v>5.7306590257879654E-3</v>
      </c>
      <c r="AO23">
        <f>(Y23-MIN(Y2:Y69))/(MAX(Y2:Y69)-MIN(Y2:Y69))</f>
        <v>0.66666666666666663</v>
      </c>
      <c r="AP23">
        <f>(AA23-MIN(AA2:AA69))/(MAX(AA2:AA69)-MIN(AA2:AA69))</f>
        <v>0.74145006839945282</v>
      </c>
      <c r="AQ23">
        <f>(AE23-MIN(AE2:AE69))/(MAX(AE2:AE69)-MIN(AE2:AE69))</f>
        <v>0.65256797583081572</v>
      </c>
      <c r="AR23">
        <f>(AF23-MIN(AF2:AF69))/(MAX(AF2:AF69)-MIN(AF2:AF69))</f>
        <v>0.63819095477386922</v>
      </c>
      <c r="AS23">
        <v>4</v>
      </c>
    </row>
    <row r="24" spans="1:45" ht="14.25" customHeight="1" x14ac:dyDescent="0.3">
      <c r="A24" s="13" t="s">
        <v>204</v>
      </c>
      <c r="B24" s="13" t="s">
        <v>182</v>
      </c>
      <c r="C24" s="13" t="s">
        <v>40</v>
      </c>
      <c r="D24" s="13">
        <v>1</v>
      </c>
      <c r="E24" s="13">
        <v>0</v>
      </c>
      <c r="F24" s="13">
        <v>3</v>
      </c>
      <c r="G24" s="13">
        <v>1</v>
      </c>
      <c r="H24" s="13">
        <v>33</v>
      </c>
      <c r="I24" s="13">
        <v>22</v>
      </c>
      <c r="J24" s="13">
        <v>11</v>
      </c>
      <c r="K24" s="13">
        <v>229</v>
      </c>
      <c r="L24" s="13">
        <v>666</v>
      </c>
      <c r="M24" s="13">
        <v>0.34384384384384392</v>
      </c>
      <c r="N24" s="13">
        <v>451</v>
      </c>
      <c r="O24" s="13">
        <v>607</v>
      </c>
      <c r="P24" s="13">
        <v>0.74299835255354196</v>
      </c>
      <c r="Q24" s="13">
        <v>1009</v>
      </c>
      <c r="R24" s="13">
        <v>1114</v>
      </c>
      <c r="S24" s="13">
        <v>-105</v>
      </c>
      <c r="T24" s="13">
        <v>270</v>
      </c>
      <c r="U24" s="13">
        <v>473</v>
      </c>
      <c r="V24" s="13">
        <v>378</v>
      </c>
      <c r="W24" s="13">
        <v>1.25</v>
      </c>
      <c r="X24" s="13">
        <v>89</v>
      </c>
      <c r="Y24" s="13">
        <v>2</v>
      </c>
      <c r="Z24" s="13">
        <v>6</v>
      </c>
      <c r="AA24" s="13">
        <v>2388</v>
      </c>
      <c r="AB24" s="13">
        <v>72.400000000000006</v>
      </c>
      <c r="AC24" s="13">
        <v>2240</v>
      </c>
      <c r="AD24" s="13">
        <v>67.900000000000006</v>
      </c>
      <c r="AE24" s="13">
        <v>148</v>
      </c>
      <c r="AF24" s="13">
        <v>4.5</v>
      </c>
      <c r="AG24" s="13"/>
      <c r="AH24" s="13">
        <v>1</v>
      </c>
      <c r="AI24">
        <v>1</v>
      </c>
      <c r="AJ24">
        <f>(I24-MIN(I2:I69))/(MAX(I2:I69)-MIN(I2:I69))</f>
        <v>0.4375</v>
      </c>
      <c r="AK24">
        <f>(J24-MIN(J2:J69))/(MAX(J2:J69)-MIN(J2:J69))</f>
        <v>0.52941176470588236</v>
      </c>
      <c r="AL24">
        <f>(U24-MIN(U2:U69))/(MAX(U2:U69)-MIN(U2:U69))</f>
        <v>0.40217391304347827</v>
      </c>
      <c r="AM24">
        <f>(W24-MIN(W2:W69))/(MAX(W2:W69)-MIN(W2:W69))</f>
        <v>0.40860215053763438</v>
      </c>
      <c r="AN24">
        <f>(X24-MIN(X2:X69))/(MAX(X2:X69)-MIN(X2:X69))</f>
        <v>0.25214899713467048</v>
      </c>
      <c r="AO24">
        <f>(Y24-MIN(Y2:Y69))/(MAX(Y2:Y69)-MIN(Y2:Y69))</f>
        <v>0.33333333333333331</v>
      </c>
      <c r="AP24">
        <f>(AA24-MIN(AA2:AA69))/(MAX(AA2:AA69)-MIN(AA2:AA69))</f>
        <v>0.21751025991792067</v>
      </c>
      <c r="AQ24">
        <f>(AE24-MIN(AE2:AE69))/(MAX(AE2:AE69)-MIN(AE2:AE69))</f>
        <v>0.33081570996978854</v>
      </c>
      <c r="AR24">
        <f>(AF24-MIN(AF2:AF69))/(MAX(AF2:AF69)-MIN(AF2:AF69))</f>
        <v>0.33165829145728637</v>
      </c>
      <c r="AS24">
        <v>3</v>
      </c>
    </row>
    <row r="25" spans="1:45" ht="14.25" customHeight="1" x14ac:dyDescent="0.3">
      <c r="A25" s="13" t="s">
        <v>205</v>
      </c>
      <c r="B25" s="13" t="s">
        <v>36</v>
      </c>
      <c r="C25" s="13" t="s">
        <v>40</v>
      </c>
      <c r="D25" s="13">
        <v>0</v>
      </c>
      <c r="E25" s="13">
        <v>1</v>
      </c>
      <c r="F25" s="13">
        <v>2</v>
      </c>
      <c r="G25" s="13">
        <v>1</v>
      </c>
      <c r="H25" s="13">
        <v>33</v>
      </c>
      <c r="I25" s="13">
        <v>23</v>
      </c>
      <c r="J25" s="13">
        <v>10</v>
      </c>
      <c r="K25" s="13">
        <v>178</v>
      </c>
      <c r="L25" s="13">
        <v>497</v>
      </c>
      <c r="M25" s="13">
        <v>0.35814889336016098</v>
      </c>
      <c r="N25" s="13">
        <v>564</v>
      </c>
      <c r="O25" s="13">
        <v>814</v>
      </c>
      <c r="P25" s="13">
        <v>0.69287469287469283</v>
      </c>
      <c r="Q25" s="13">
        <v>1280</v>
      </c>
      <c r="R25" s="13">
        <v>1118</v>
      </c>
      <c r="S25" s="13">
        <v>162</v>
      </c>
      <c r="T25" s="13">
        <v>400</v>
      </c>
      <c r="U25" s="13">
        <v>447</v>
      </c>
      <c r="V25" s="13">
        <v>433</v>
      </c>
      <c r="W25" s="13">
        <v>1.03</v>
      </c>
      <c r="X25" s="13">
        <v>6</v>
      </c>
      <c r="Y25" s="13">
        <v>0</v>
      </c>
      <c r="Z25" s="13">
        <v>4</v>
      </c>
      <c r="AA25" s="13">
        <v>2532</v>
      </c>
      <c r="AB25" s="13">
        <v>76.7</v>
      </c>
      <c r="AC25" s="13">
        <v>2318</v>
      </c>
      <c r="AD25" s="13">
        <v>70.2</v>
      </c>
      <c r="AE25" s="13">
        <v>214</v>
      </c>
      <c r="AF25" s="13">
        <v>6.5</v>
      </c>
      <c r="AG25" s="13"/>
      <c r="AH25" s="13">
        <v>0</v>
      </c>
      <c r="AI25">
        <v>1</v>
      </c>
      <c r="AJ25">
        <f>(I25-MIN(I2:I69))/(MAX(I2:I69)-MIN(I2:I69))</f>
        <v>0.5</v>
      </c>
      <c r="AK25">
        <f>(J25-MIN(J2:J69))/(MAX(J2:J69)-MIN(J2:J69))</f>
        <v>0.47058823529411764</v>
      </c>
      <c r="AL25">
        <f>(U25-MIN(U2:U69))/(MAX(U2:U69)-MIN(U2:U69))</f>
        <v>0.3079710144927536</v>
      </c>
      <c r="AM25">
        <f>(W25-MIN(W2:W69))/(MAX(W2:W69)-MIN(W2:W69))</f>
        <v>0.17204301075268819</v>
      </c>
      <c r="AN25">
        <f>(X25-MIN(X2:X69))/(MAX(X2:X69)-MIN(X2:X69))</f>
        <v>1.4326647564469915E-2</v>
      </c>
      <c r="AO25">
        <f>(Y25-MIN(Y2:Y69))/(MAX(Y2:Y69)-MIN(Y2:Y69))</f>
        <v>0</v>
      </c>
      <c r="AP25">
        <f>(AA25-MIN(AA2:AA69))/(MAX(AA2:AA69)-MIN(AA2:AA69))</f>
        <v>0.41450068399452805</v>
      </c>
      <c r="AQ25">
        <f>(AE25-MIN(AE2:AE69))/(MAX(AE2:AE69)-MIN(AE2:AE69))</f>
        <v>0.43051359516616317</v>
      </c>
      <c r="AR25">
        <f>(AF25-MIN(AF2:AF69))/(MAX(AF2:AF69)-MIN(AF2:AF69))</f>
        <v>0.43216080402010043</v>
      </c>
      <c r="AS25">
        <v>2</v>
      </c>
    </row>
    <row r="26" spans="1:45" ht="14.25" customHeight="1" x14ac:dyDescent="0.3">
      <c r="A26" s="13" t="s">
        <v>273</v>
      </c>
      <c r="B26" s="13" t="s">
        <v>207</v>
      </c>
      <c r="C26" s="13" t="s">
        <v>37</v>
      </c>
      <c r="D26" s="13">
        <v>1</v>
      </c>
      <c r="E26" s="13">
        <v>1</v>
      </c>
      <c r="F26" s="13">
        <v>0</v>
      </c>
      <c r="G26" s="13">
        <v>0</v>
      </c>
      <c r="H26" s="13">
        <v>32</v>
      </c>
      <c r="I26" s="13">
        <v>23</v>
      </c>
      <c r="J26" s="13">
        <v>9</v>
      </c>
      <c r="K26" s="13">
        <v>260</v>
      </c>
      <c r="L26" s="13">
        <v>785</v>
      </c>
      <c r="M26" s="13">
        <v>0.33121019108280247</v>
      </c>
      <c r="N26" s="13">
        <v>580</v>
      </c>
      <c r="O26" s="13">
        <v>811</v>
      </c>
      <c r="P26" s="13">
        <v>0.71516646115906291</v>
      </c>
      <c r="Q26" s="13">
        <v>1247</v>
      </c>
      <c r="R26" s="13">
        <v>1125</v>
      </c>
      <c r="S26" s="13">
        <v>122</v>
      </c>
      <c r="T26" s="13">
        <v>340</v>
      </c>
      <c r="U26" s="13">
        <v>503</v>
      </c>
      <c r="V26" s="13">
        <v>480</v>
      </c>
      <c r="W26" s="13">
        <v>1.05</v>
      </c>
      <c r="X26" s="13">
        <v>251</v>
      </c>
      <c r="Y26" s="13">
        <v>0</v>
      </c>
      <c r="Z26" s="13">
        <v>2</v>
      </c>
      <c r="AA26" s="13">
        <v>2642</v>
      </c>
      <c r="AB26" s="13">
        <v>82.6</v>
      </c>
      <c r="AC26" s="13">
        <v>2480</v>
      </c>
      <c r="AD26" s="13">
        <v>77.5</v>
      </c>
      <c r="AE26" s="13">
        <v>162</v>
      </c>
      <c r="AF26" s="13">
        <v>5.0999999999999996</v>
      </c>
      <c r="AG26" s="13"/>
      <c r="AH26" s="13">
        <v>1</v>
      </c>
      <c r="AI26">
        <v>0</v>
      </c>
      <c r="AJ26">
        <f>(I26-MIN(I2:I69))/(MAX(I2:I69)-MIN(I2:I69))</f>
        <v>0.5</v>
      </c>
      <c r="AK26">
        <f>(J26-MIN(J2:J69))/(MAX(J2:J69)-MIN(J2:J69))</f>
        <v>0.41176470588235292</v>
      </c>
      <c r="AL26">
        <f>(U26-MIN(U2:U69))/(MAX(U2:U69)-MIN(U2:U69))</f>
        <v>0.51086956521739135</v>
      </c>
      <c r="AM26">
        <f>(W26-MIN(W2:W69))/(MAX(W2:W69)-MIN(W2:W69))</f>
        <v>0.19354838709677424</v>
      </c>
      <c r="AN26">
        <f>(X26-MIN(X2:X69))/(MAX(X2:X69)-MIN(X2:X69))</f>
        <v>0.71633237822349571</v>
      </c>
      <c r="AO26">
        <f>(Y26-MIN(Y2:Y69))/(MAX(Y2:Y69)-MIN(Y2:Y69))</f>
        <v>0</v>
      </c>
      <c r="AP26">
        <f>(AA26-MIN(AA2:AA69))/(MAX(AA2:AA69)-MIN(AA2:AA69))</f>
        <v>0.56497948016415867</v>
      </c>
      <c r="AQ26">
        <f>(AE26-MIN(AE2:AE69))/(MAX(AE2:AE69)-MIN(AE2:AE69))</f>
        <v>0.35196374622356497</v>
      </c>
      <c r="AR26">
        <f>(AF26-MIN(AF2:AF69))/(MAX(AF2:AF69)-MIN(AF2:AF69))</f>
        <v>0.36180904522613055</v>
      </c>
      <c r="AS26">
        <v>0</v>
      </c>
    </row>
    <row r="27" spans="1:45" ht="14.25" customHeight="1" x14ac:dyDescent="0.3">
      <c r="A27" s="13" t="s">
        <v>274</v>
      </c>
      <c r="B27" s="13" t="s">
        <v>49</v>
      </c>
      <c r="C27" s="13" t="s">
        <v>34</v>
      </c>
      <c r="D27" s="13">
        <v>1</v>
      </c>
      <c r="E27" s="13">
        <v>1</v>
      </c>
      <c r="F27" s="13">
        <v>0</v>
      </c>
      <c r="G27" s="13">
        <v>0</v>
      </c>
      <c r="H27" s="13">
        <v>34</v>
      </c>
      <c r="I27" s="13">
        <v>18</v>
      </c>
      <c r="J27" s="13">
        <v>16</v>
      </c>
      <c r="K27" s="13">
        <v>272</v>
      </c>
      <c r="L27" s="13">
        <v>789</v>
      </c>
      <c r="M27" s="13">
        <v>0.34474017743979718</v>
      </c>
      <c r="N27" s="13">
        <v>531</v>
      </c>
      <c r="O27" s="13">
        <v>763</v>
      </c>
      <c r="P27" s="13">
        <v>0.69593709043250329</v>
      </c>
      <c r="Q27" s="13">
        <v>1295</v>
      </c>
      <c r="R27" s="13">
        <v>1237</v>
      </c>
      <c r="S27" s="13">
        <v>58</v>
      </c>
      <c r="T27" s="13">
        <v>364</v>
      </c>
      <c r="U27" s="13">
        <v>429</v>
      </c>
      <c r="V27" s="13">
        <v>481</v>
      </c>
      <c r="W27" s="13">
        <v>0.89</v>
      </c>
      <c r="X27" s="13">
        <v>316</v>
      </c>
      <c r="Y27" s="13">
        <v>0</v>
      </c>
      <c r="Z27" s="13">
        <v>0</v>
      </c>
      <c r="AA27" s="13">
        <v>2635</v>
      </c>
      <c r="AB27" s="13">
        <v>77.5</v>
      </c>
      <c r="AC27" s="13">
        <v>2603</v>
      </c>
      <c r="AD27" s="13">
        <v>76.599999999999994</v>
      </c>
      <c r="AE27" s="13">
        <v>32</v>
      </c>
      <c r="AF27" s="13">
        <v>0.9</v>
      </c>
      <c r="AG27" s="13"/>
      <c r="AH27" s="13">
        <v>1</v>
      </c>
      <c r="AI27">
        <v>0</v>
      </c>
      <c r="AJ27">
        <f>(I27-MIN(I2:I69))/(MAX(I2:I69)-MIN(I2:I69))</f>
        <v>0.1875</v>
      </c>
      <c r="AK27">
        <f>(J27-MIN(J2:J69))/(MAX(J2:J69)-MIN(J2:J69))</f>
        <v>0.82352941176470584</v>
      </c>
      <c r="AL27">
        <f>(U27-MIN(U2:U69))/(MAX(U2:U69)-MIN(U2:U69))</f>
        <v>0.24275362318840579</v>
      </c>
      <c r="AM27">
        <f>(W27-MIN(W2:W69))/(MAX(W2:W69)-MIN(W2:W69))</f>
        <v>2.1505376344086041E-2</v>
      </c>
      <c r="AN27">
        <f>(X27-MIN(X2:X69))/(MAX(X2:X69)-MIN(X2:X69))</f>
        <v>0.90257879656160456</v>
      </c>
      <c r="AO27">
        <f>(Y27-MIN(Y2:Y69))/(MAX(Y2:Y69)-MIN(Y2:Y69))</f>
        <v>0</v>
      </c>
      <c r="AP27">
        <f>(AA27-MIN(AA2:AA69))/(MAX(AA2:AA69)-MIN(AA2:AA69))</f>
        <v>0.55540355677154585</v>
      </c>
      <c r="AQ27">
        <f>(AE27-MIN(AE2:AE69))/(MAX(AE2:AE69)-MIN(AE2:AE69))</f>
        <v>0.1555891238670695</v>
      </c>
      <c r="AR27">
        <f>(AF27-MIN(AF2:AF69))/(MAX(AF2:AF69)-MIN(AF2:AF69))</f>
        <v>0.15075376884422109</v>
      </c>
      <c r="AS27">
        <v>0</v>
      </c>
    </row>
    <row r="28" spans="1:45" ht="14.25" customHeight="1" x14ac:dyDescent="0.3">
      <c r="A28" s="13" t="s">
        <v>275</v>
      </c>
      <c r="B28" s="13" t="s">
        <v>84</v>
      </c>
      <c r="C28" s="13" t="s">
        <v>40</v>
      </c>
      <c r="D28" s="13">
        <v>1</v>
      </c>
      <c r="E28" s="13">
        <v>1</v>
      </c>
      <c r="F28" s="13">
        <v>4</v>
      </c>
      <c r="G28" s="13">
        <v>0</v>
      </c>
      <c r="H28" s="13">
        <v>33</v>
      </c>
      <c r="I28" s="13">
        <v>28</v>
      </c>
      <c r="J28" s="13">
        <v>5</v>
      </c>
      <c r="K28" s="13">
        <v>246</v>
      </c>
      <c r="L28" s="13">
        <v>618</v>
      </c>
      <c r="M28" s="13">
        <v>0.39805825242718451</v>
      </c>
      <c r="N28" s="13">
        <v>406</v>
      </c>
      <c r="O28" s="13">
        <v>561</v>
      </c>
      <c r="P28" s="13">
        <v>0.72370766488413552</v>
      </c>
      <c r="Q28" s="13">
        <v>1067</v>
      </c>
      <c r="R28" s="13">
        <v>1013</v>
      </c>
      <c r="S28" s="13">
        <v>54</v>
      </c>
      <c r="T28" s="13">
        <v>209</v>
      </c>
      <c r="U28" s="13">
        <v>520</v>
      </c>
      <c r="V28" s="13">
        <v>404</v>
      </c>
      <c r="W28" s="13">
        <v>1.29</v>
      </c>
      <c r="X28" s="13">
        <v>158</v>
      </c>
      <c r="Y28" s="13">
        <v>0</v>
      </c>
      <c r="Z28" s="13">
        <v>0</v>
      </c>
      <c r="AA28" s="13">
        <v>2390</v>
      </c>
      <c r="AB28" s="13">
        <v>72.400000000000006</v>
      </c>
      <c r="AC28" s="13">
        <v>2054</v>
      </c>
      <c r="AD28" s="13">
        <v>62.2</v>
      </c>
      <c r="AE28" s="13">
        <v>336</v>
      </c>
      <c r="AF28" s="13">
        <v>10.199999999999999</v>
      </c>
      <c r="AG28" s="13"/>
      <c r="AH28" s="13">
        <v>1</v>
      </c>
      <c r="AI28">
        <v>0</v>
      </c>
      <c r="AJ28">
        <f>(I28-MIN(I2:I69))/(MAX(I2:I69)-MIN(I2:I69))</f>
        <v>0.8125</v>
      </c>
      <c r="AK28">
        <f>(J28-MIN(J2:J69))/(MAX(J2:J69)-MIN(J2:J69))</f>
        <v>0.17647058823529413</v>
      </c>
      <c r="AL28">
        <f>(U28-MIN(U2:U69))/(MAX(U2:U69)-MIN(U2:U69))</f>
        <v>0.57246376811594202</v>
      </c>
      <c r="AM28">
        <f>(W28-MIN(W2:W69))/(MAX(W2:W69)-MIN(W2:W69))</f>
        <v>0.45161290322580649</v>
      </c>
      <c r="AN28">
        <f>(X28-MIN(X2:X69))/(MAX(X2:X69)-MIN(X2:X69))</f>
        <v>0.44985673352435529</v>
      </c>
      <c r="AO28">
        <f>(Y28-MIN(Y2:Y69))/(MAX(Y2:Y69)-MIN(Y2:Y69))</f>
        <v>0</v>
      </c>
      <c r="AP28">
        <f>(AA28-MIN(AA2:AA69))/(MAX(AA2:AA69)-MIN(AA2:AA69))</f>
        <v>0.22024623803009577</v>
      </c>
      <c r="AQ28">
        <f>(AE28-MIN(AE2:AE69))/(MAX(AE2:AE69)-MIN(AE2:AE69))</f>
        <v>0.61480362537764355</v>
      </c>
      <c r="AR28">
        <f>(AF28-MIN(AF2:AF69))/(MAX(AF2:AF69)-MIN(AF2:AF69))</f>
        <v>0.61809045226130643</v>
      </c>
      <c r="AS28">
        <v>4</v>
      </c>
    </row>
    <row r="29" spans="1:45" ht="14.25" customHeight="1" x14ac:dyDescent="0.3">
      <c r="A29" s="13" t="s">
        <v>276</v>
      </c>
      <c r="B29" s="13" t="s">
        <v>232</v>
      </c>
      <c r="C29" s="13" t="s">
        <v>34</v>
      </c>
      <c r="D29" s="13">
        <v>1</v>
      </c>
      <c r="E29" s="13">
        <v>1</v>
      </c>
      <c r="F29" s="13">
        <v>1</v>
      </c>
      <c r="G29" s="13">
        <v>0</v>
      </c>
      <c r="H29" s="13">
        <v>34</v>
      </c>
      <c r="I29" s="13">
        <v>24</v>
      </c>
      <c r="J29" s="13">
        <v>10</v>
      </c>
      <c r="K29" s="13">
        <v>341</v>
      </c>
      <c r="L29" s="13">
        <v>963</v>
      </c>
      <c r="M29" s="13">
        <v>0.35410176531671861</v>
      </c>
      <c r="N29" s="13">
        <v>540</v>
      </c>
      <c r="O29" s="13">
        <v>704</v>
      </c>
      <c r="P29" s="13">
        <v>0.76704545454545459</v>
      </c>
      <c r="Q29" s="13">
        <v>1232</v>
      </c>
      <c r="R29" s="13">
        <v>1383</v>
      </c>
      <c r="S29" s="13">
        <v>-151</v>
      </c>
      <c r="T29" s="13">
        <v>276</v>
      </c>
      <c r="U29" s="13">
        <v>586</v>
      </c>
      <c r="V29" s="13">
        <v>449</v>
      </c>
      <c r="W29" s="13">
        <v>1.31</v>
      </c>
      <c r="X29" s="13">
        <v>176</v>
      </c>
      <c r="Y29" s="13">
        <v>0</v>
      </c>
      <c r="Z29" s="13">
        <v>1</v>
      </c>
      <c r="AA29" s="13">
        <v>2865</v>
      </c>
      <c r="AB29" s="13">
        <v>84.3</v>
      </c>
      <c r="AC29" s="13">
        <v>2680</v>
      </c>
      <c r="AD29" s="13">
        <v>78.8</v>
      </c>
      <c r="AE29" s="13">
        <v>185</v>
      </c>
      <c r="AF29" s="13">
        <v>5.4</v>
      </c>
      <c r="AG29" s="13"/>
      <c r="AH29" s="13">
        <v>1</v>
      </c>
      <c r="AI29">
        <v>0</v>
      </c>
      <c r="AJ29">
        <f>(I29-MIN(I2:I69))/(MAX(I2:I69)-MIN(I2:I69))</f>
        <v>0.5625</v>
      </c>
      <c r="AK29">
        <f>(J29-MIN(J2:J69))/(MAX(J2:J69)-MIN(J2:J69))</f>
        <v>0.47058823529411764</v>
      </c>
      <c r="AL29">
        <f>(U29-MIN(U2:U69))/(MAX(U2:U69)-MIN(U2:U69))</f>
        <v>0.81159420289855078</v>
      </c>
      <c r="AM29">
        <f>(W29-MIN(W2:W69))/(MAX(W2:W69)-MIN(W2:W69))</f>
        <v>0.4731182795698925</v>
      </c>
      <c r="AN29">
        <f>(X29-MIN(X2:X69))/(MAX(X2:X69)-MIN(X2:X69))</f>
        <v>0.50143266475644699</v>
      </c>
      <c r="AO29">
        <f>(Y29-MIN(Y2:Y69))/(MAX(Y2:Y69)-MIN(Y2:Y69))</f>
        <v>0</v>
      </c>
      <c r="AP29">
        <f>(AA29-MIN(AA2:AA69))/(MAX(AA2:AA69)-MIN(AA2:AA69))</f>
        <v>0.87004103967168267</v>
      </c>
      <c r="AQ29">
        <f>(AE29-MIN(AE2:AE69))/(MAX(AE2:AE69)-MIN(AE2:AE69))</f>
        <v>0.38670694864048338</v>
      </c>
      <c r="AR29">
        <f>(AF29-MIN(AF2:AF69))/(MAX(AF2:AF69)-MIN(AF2:AF69))</f>
        <v>0.37688442211055273</v>
      </c>
      <c r="AS29">
        <v>1</v>
      </c>
    </row>
    <row r="30" spans="1:45" ht="14.25" customHeight="1" x14ac:dyDescent="0.3">
      <c r="A30" s="13" t="s">
        <v>277</v>
      </c>
      <c r="B30" s="13" t="s">
        <v>65</v>
      </c>
      <c r="C30" s="13" t="s">
        <v>40</v>
      </c>
      <c r="D30" s="13">
        <v>0</v>
      </c>
      <c r="E30" s="13">
        <v>0</v>
      </c>
      <c r="F30" s="13">
        <v>0</v>
      </c>
      <c r="G30" s="13">
        <v>0</v>
      </c>
      <c r="H30" s="13">
        <v>31</v>
      </c>
      <c r="I30" s="13">
        <v>22</v>
      </c>
      <c r="J30" s="13">
        <v>9</v>
      </c>
      <c r="K30" s="13">
        <v>243</v>
      </c>
      <c r="L30" s="13">
        <v>669</v>
      </c>
      <c r="M30" s="13">
        <v>0.3632286995515695</v>
      </c>
      <c r="N30" s="13">
        <v>368</v>
      </c>
      <c r="O30" s="13">
        <v>539</v>
      </c>
      <c r="P30" s="13">
        <v>0.68274582560296848</v>
      </c>
      <c r="Q30" s="13">
        <v>1209</v>
      </c>
      <c r="R30" s="13">
        <v>1149</v>
      </c>
      <c r="S30" s="13">
        <v>60</v>
      </c>
      <c r="T30" s="13">
        <v>332</v>
      </c>
      <c r="U30" s="13">
        <v>413</v>
      </c>
      <c r="V30" s="13">
        <v>351</v>
      </c>
      <c r="W30" s="13">
        <v>1.18</v>
      </c>
      <c r="X30" s="13">
        <v>49</v>
      </c>
      <c r="Y30" s="13">
        <v>1</v>
      </c>
      <c r="Z30" s="13">
        <v>4</v>
      </c>
      <c r="AA30" s="13">
        <v>2297</v>
      </c>
      <c r="AB30" s="13">
        <v>74.099999999999994</v>
      </c>
      <c r="AC30" s="13">
        <v>2107</v>
      </c>
      <c r="AD30" s="13">
        <v>68</v>
      </c>
      <c r="AE30" s="13">
        <v>190</v>
      </c>
      <c r="AF30" s="13">
        <v>6.1</v>
      </c>
      <c r="AG30" s="13"/>
      <c r="AH30" s="13">
        <v>0</v>
      </c>
      <c r="AI30">
        <v>0</v>
      </c>
      <c r="AJ30">
        <f>(I30-MIN(I2:I69))/(MAX(I2:I69)-MIN(I2:I69))</f>
        <v>0.4375</v>
      </c>
      <c r="AK30">
        <f>(J30-MIN(J2:J69))/(MAX(J2:J69)-MIN(J2:J69))</f>
        <v>0.41176470588235292</v>
      </c>
      <c r="AL30">
        <f>(U30-MIN(U2:U69))/(MAX(U2:U69)-MIN(U2:U69))</f>
        <v>0.18478260869565216</v>
      </c>
      <c r="AM30">
        <f>(W30-MIN(W2:W69))/(MAX(W2:W69)-MIN(W2:W69))</f>
        <v>0.33333333333333326</v>
      </c>
      <c r="AN30">
        <f>(X30-MIN(X2:X69))/(MAX(X2:X69)-MIN(X2:X69))</f>
        <v>0.13753581661891118</v>
      </c>
      <c r="AO30">
        <f>(Y30-MIN(Y2:Y69))/(MAX(Y2:Y69)-MIN(Y2:Y69))</f>
        <v>0.16666666666666666</v>
      </c>
      <c r="AP30">
        <f>(AA30-MIN(AA2:AA69))/(MAX(AA2:AA69)-MIN(AA2:AA69))</f>
        <v>9.3023255813953487E-2</v>
      </c>
      <c r="AQ30">
        <f>(AE30-MIN(AE2:AE69))/(MAX(AE2:AE69)-MIN(AE2:AE69))</f>
        <v>0.39425981873111782</v>
      </c>
      <c r="AR30">
        <f>(AF30-MIN(AF2:AF69))/(MAX(AF2:AF69)-MIN(AF2:AF69))</f>
        <v>0.41206030150753759</v>
      </c>
      <c r="AS30">
        <v>0</v>
      </c>
    </row>
    <row r="31" spans="1:45" ht="14.25" customHeight="1" x14ac:dyDescent="0.3">
      <c r="A31" s="13" t="s">
        <v>213</v>
      </c>
      <c r="B31" s="13" t="s">
        <v>201</v>
      </c>
      <c r="C31" s="13" t="s">
        <v>37</v>
      </c>
      <c r="D31" s="13">
        <v>0</v>
      </c>
      <c r="E31" s="13">
        <v>1</v>
      </c>
      <c r="F31" s="13">
        <v>5</v>
      </c>
      <c r="G31" s="13">
        <v>1</v>
      </c>
      <c r="H31" s="13">
        <v>35</v>
      </c>
      <c r="I31" s="13">
        <v>28</v>
      </c>
      <c r="J31" s="13">
        <v>7</v>
      </c>
      <c r="K31" s="13">
        <v>320</v>
      </c>
      <c r="L31" s="13">
        <v>868</v>
      </c>
      <c r="M31" s="13">
        <v>0.3686635944700461</v>
      </c>
      <c r="N31" s="13">
        <v>400</v>
      </c>
      <c r="O31" s="13">
        <v>607</v>
      </c>
      <c r="P31" s="13">
        <v>0.65897858319604607</v>
      </c>
      <c r="Q31" s="13">
        <v>1166</v>
      </c>
      <c r="R31" s="13">
        <v>1141</v>
      </c>
      <c r="S31" s="13">
        <v>25</v>
      </c>
      <c r="T31" s="13">
        <v>300</v>
      </c>
      <c r="U31" s="13">
        <v>518</v>
      </c>
      <c r="V31" s="13">
        <v>320</v>
      </c>
      <c r="W31" s="13">
        <v>1.62</v>
      </c>
      <c r="X31" s="13">
        <v>61</v>
      </c>
      <c r="Y31" s="13">
        <v>4</v>
      </c>
      <c r="Z31" s="13">
        <v>4</v>
      </c>
      <c r="AA31" s="13">
        <v>2606</v>
      </c>
      <c r="AB31" s="13">
        <v>74.5</v>
      </c>
      <c r="AC31" s="13">
        <v>2224</v>
      </c>
      <c r="AD31" s="13">
        <v>63.5</v>
      </c>
      <c r="AE31" s="13">
        <v>382</v>
      </c>
      <c r="AF31" s="13">
        <v>10.9</v>
      </c>
      <c r="AG31" s="13"/>
      <c r="AH31" s="13">
        <v>0</v>
      </c>
      <c r="AI31">
        <v>1</v>
      </c>
      <c r="AJ31">
        <f>(I31-MIN(I2:I69))/(MAX(I2:I69)-MIN(I2:I69))</f>
        <v>0.8125</v>
      </c>
      <c r="AK31">
        <f>(J31-MIN(J2:J69))/(MAX(J2:J69)-MIN(J2:J69))</f>
        <v>0.29411764705882354</v>
      </c>
      <c r="AL31">
        <f>(U31-MIN(U2:U69))/(MAX(U2:U69)-MIN(U2:U69))</f>
        <v>0.56521739130434778</v>
      </c>
      <c r="AM31">
        <f>(W31-MIN(W2:W69))/(MAX(W2:W69)-MIN(W2:W69))</f>
        <v>0.80645161290322587</v>
      </c>
      <c r="AN31">
        <f>(X31-MIN(X2:X69))/(MAX(X2:X69)-MIN(X2:X69))</f>
        <v>0.17191977077363896</v>
      </c>
      <c r="AO31">
        <f>(Y31-MIN(Y2:Y69))/(MAX(Y2:Y69)-MIN(Y2:Y69))</f>
        <v>0.66666666666666663</v>
      </c>
      <c r="AP31">
        <f>(AA31-MIN(AA2:AA69))/(MAX(AA2:AA69)-MIN(AA2:AA69))</f>
        <v>0.51573187414500687</v>
      </c>
      <c r="AQ31">
        <f>(AE31-MIN(AE2:AE69))/(MAX(AE2:AE69)-MIN(AE2:AE69))</f>
        <v>0.68429003021148038</v>
      </c>
      <c r="AR31">
        <f>(AF31-MIN(AF2:AF69))/(MAX(AF2:AF69)-MIN(AF2:AF69))</f>
        <v>0.6532663316582914</v>
      </c>
      <c r="AS31">
        <v>5</v>
      </c>
    </row>
    <row r="32" spans="1:45" ht="14.25" customHeight="1" x14ac:dyDescent="0.3">
      <c r="A32" s="13" t="s">
        <v>214</v>
      </c>
      <c r="B32" s="13" t="s">
        <v>201</v>
      </c>
      <c r="C32" s="13" t="s">
        <v>43</v>
      </c>
      <c r="D32" s="13">
        <v>0</v>
      </c>
      <c r="E32" s="13">
        <v>0</v>
      </c>
      <c r="F32" s="13">
        <v>1</v>
      </c>
      <c r="G32" s="13">
        <v>1</v>
      </c>
      <c r="H32" s="13">
        <v>33</v>
      </c>
      <c r="I32" s="13">
        <v>29</v>
      </c>
      <c r="J32" s="13">
        <v>4</v>
      </c>
      <c r="K32" s="13">
        <v>277</v>
      </c>
      <c r="L32" s="13">
        <v>671</v>
      </c>
      <c r="M32" s="13">
        <v>0.4128166915052161</v>
      </c>
      <c r="N32" s="13">
        <v>509</v>
      </c>
      <c r="O32" s="13">
        <v>678</v>
      </c>
      <c r="P32" s="13">
        <v>0.75073746312684364</v>
      </c>
      <c r="Q32" s="13">
        <v>1348</v>
      </c>
      <c r="R32" s="13">
        <v>1005</v>
      </c>
      <c r="S32" s="13">
        <v>343</v>
      </c>
      <c r="T32" s="13">
        <v>365</v>
      </c>
      <c r="U32" s="13">
        <v>638</v>
      </c>
      <c r="V32" s="13">
        <v>435</v>
      </c>
      <c r="W32" s="13">
        <v>1.47</v>
      </c>
      <c r="X32" s="13">
        <v>112</v>
      </c>
      <c r="Y32" s="13">
        <v>2</v>
      </c>
      <c r="Z32" s="13">
        <v>4</v>
      </c>
      <c r="AA32" s="13">
        <v>2672</v>
      </c>
      <c r="AB32" s="13">
        <v>81</v>
      </c>
      <c r="AC32" s="13">
        <v>2138</v>
      </c>
      <c r="AD32" s="13">
        <v>64.8</v>
      </c>
      <c r="AE32" s="13">
        <v>534</v>
      </c>
      <c r="AF32" s="13">
        <v>16.2</v>
      </c>
      <c r="AG32" s="13"/>
      <c r="AH32" s="13">
        <v>0</v>
      </c>
      <c r="AI32">
        <v>1</v>
      </c>
      <c r="AJ32">
        <f>(I32-MIN(I2:I69))/(MAX(I2:I69)-MIN(I2:I69))</f>
        <v>0.875</v>
      </c>
      <c r="AK32">
        <f>(J32-MIN(J2:J69))/(MAX(J2:J69)-MIN(J2:J69))</f>
        <v>0.11764705882352941</v>
      </c>
      <c r="AL32">
        <f>(U32-MIN(U2:U69))/(MAX(U2:U69)-MIN(U2:U69))</f>
        <v>1</v>
      </c>
      <c r="AM32">
        <f>(W32-MIN(W2:W69))/(MAX(W2:W69)-MIN(W2:W69))</f>
        <v>0.64516129032258063</v>
      </c>
      <c r="AN32">
        <f>(X32-MIN(X2:X69))/(MAX(X2:X69)-MIN(X2:X69))</f>
        <v>0.31805157593123207</v>
      </c>
      <c r="AO32">
        <f>(Y32-MIN(Y2:Y69))/(MAX(Y2:Y69)-MIN(Y2:Y69))</f>
        <v>0.33333333333333331</v>
      </c>
      <c r="AP32">
        <f>(AA32-MIN(AA2:AA69))/(MAX(AA2:AA69)-MIN(AA2:AA69))</f>
        <v>0.60601915184678523</v>
      </c>
      <c r="AQ32">
        <f>(AE32-MIN(AE2:AE69))/(MAX(AE2:AE69)-MIN(AE2:AE69))</f>
        <v>0.91389728096676737</v>
      </c>
      <c r="AR32">
        <f>(AF32-MIN(AF2:AF69))/(MAX(AF2:AF69)-MIN(AF2:AF69))</f>
        <v>0.91959798994974873</v>
      </c>
      <c r="AS32">
        <v>1</v>
      </c>
    </row>
    <row r="33" spans="1:45" ht="14.25" customHeight="1" x14ac:dyDescent="0.3">
      <c r="A33" s="13" t="s">
        <v>278</v>
      </c>
      <c r="B33" s="13" t="s">
        <v>36</v>
      </c>
      <c r="C33" s="13" t="s">
        <v>37</v>
      </c>
      <c r="D33" s="13">
        <v>0</v>
      </c>
      <c r="E33" s="13">
        <v>0</v>
      </c>
      <c r="F33" s="13">
        <v>0</v>
      </c>
      <c r="G33" s="13">
        <v>0</v>
      </c>
      <c r="H33" s="13">
        <v>32</v>
      </c>
      <c r="I33" s="13">
        <v>20</v>
      </c>
      <c r="J33" s="13">
        <v>12</v>
      </c>
      <c r="K33" s="13">
        <v>298</v>
      </c>
      <c r="L33" s="13">
        <v>775</v>
      </c>
      <c r="M33" s="13">
        <v>0.38451612903225812</v>
      </c>
      <c r="N33" s="13">
        <v>491</v>
      </c>
      <c r="O33" s="13">
        <v>667</v>
      </c>
      <c r="P33" s="13">
        <v>0.73613193403298349</v>
      </c>
      <c r="Q33" s="13">
        <v>1185</v>
      </c>
      <c r="R33" s="13">
        <v>1043</v>
      </c>
      <c r="S33" s="13">
        <v>142</v>
      </c>
      <c r="T33" s="13">
        <v>327</v>
      </c>
      <c r="U33" s="13">
        <v>435</v>
      </c>
      <c r="V33" s="13">
        <v>452</v>
      </c>
      <c r="W33" s="13">
        <v>0.96</v>
      </c>
      <c r="X33" s="13">
        <v>39</v>
      </c>
      <c r="Y33" s="13">
        <v>2</v>
      </c>
      <c r="Z33" s="13">
        <v>2</v>
      </c>
      <c r="AA33" s="13">
        <v>2345</v>
      </c>
      <c r="AB33" s="13">
        <v>73.3</v>
      </c>
      <c r="AC33" s="13">
        <v>2179</v>
      </c>
      <c r="AD33" s="13">
        <v>68.099999999999994</v>
      </c>
      <c r="AE33" s="13">
        <v>166</v>
      </c>
      <c r="AF33" s="13">
        <v>5.2</v>
      </c>
      <c r="AG33" s="13"/>
      <c r="AH33" s="13">
        <v>0</v>
      </c>
      <c r="AI33">
        <v>0</v>
      </c>
      <c r="AJ33">
        <f>(I33-MIN(I2:I69))/(MAX(I2:I69)-MIN(I2:I69))</f>
        <v>0.3125</v>
      </c>
      <c r="AK33">
        <f>(J33-MIN(J2:J69))/(MAX(J2:J69)-MIN(J2:J69))</f>
        <v>0.58823529411764708</v>
      </c>
      <c r="AL33">
        <f>(U33-MIN(U2:U69))/(MAX(U2:U69)-MIN(U2:U69))</f>
        <v>0.26449275362318841</v>
      </c>
      <c r="AM33">
        <f>(W33-MIN(W2:W69))/(MAX(W2:W69)-MIN(W2:W69))</f>
        <v>9.6774193548387052E-2</v>
      </c>
      <c r="AN33">
        <f>(X33-MIN(X2:X69))/(MAX(X2:X69)-MIN(X2:X69))</f>
        <v>0.10888252148997135</v>
      </c>
      <c r="AO33">
        <f>(Y33-MIN(Y2:Y69))/(MAX(Y2:Y69)-MIN(Y2:Y69))</f>
        <v>0.33333333333333331</v>
      </c>
      <c r="AP33">
        <f>(AA33-MIN(AA2:AA69))/(MAX(AA2:AA69)-MIN(AA2:AA69))</f>
        <v>0.15868673050615595</v>
      </c>
      <c r="AQ33">
        <f>(AE33-MIN(AE2:AE69))/(MAX(AE2:AE69)-MIN(AE2:AE69))</f>
        <v>0.35800604229607252</v>
      </c>
      <c r="AR33">
        <f>(AF33-MIN(AF2:AF69))/(MAX(AF2:AF69)-MIN(AF2:AF69))</f>
        <v>0.36683417085427134</v>
      </c>
      <c r="AS33">
        <v>0</v>
      </c>
    </row>
    <row r="34" spans="1:45" ht="14.25" customHeight="1" x14ac:dyDescent="0.3">
      <c r="A34" s="13" t="s">
        <v>217</v>
      </c>
      <c r="B34" s="13" t="s">
        <v>218</v>
      </c>
      <c r="C34" s="13" t="s">
        <v>37</v>
      </c>
      <c r="D34" s="13">
        <v>1</v>
      </c>
      <c r="E34" s="13">
        <v>1</v>
      </c>
      <c r="F34" s="13">
        <v>0</v>
      </c>
      <c r="G34" s="13">
        <v>0</v>
      </c>
      <c r="H34" s="13">
        <v>33</v>
      </c>
      <c r="I34" s="13">
        <v>26</v>
      </c>
      <c r="J34" s="13">
        <v>7</v>
      </c>
      <c r="K34" s="13">
        <v>183</v>
      </c>
      <c r="L34" s="13">
        <v>534</v>
      </c>
      <c r="M34" s="13">
        <v>0.34269662921348321</v>
      </c>
      <c r="N34" s="13">
        <v>543</v>
      </c>
      <c r="O34" s="13">
        <v>769</v>
      </c>
      <c r="P34" s="13">
        <v>0.70611183355006502</v>
      </c>
      <c r="Q34" s="13">
        <v>1225</v>
      </c>
      <c r="R34" s="13">
        <v>1066</v>
      </c>
      <c r="S34" s="13">
        <v>159</v>
      </c>
      <c r="T34" s="13">
        <v>394</v>
      </c>
      <c r="U34" s="13">
        <v>421</v>
      </c>
      <c r="V34" s="13">
        <v>410</v>
      </c>
      <c r="W34" s="13">
        <v>1.03</v>
      </c>
      <c r="X34" s="13">
        <v>307</v>
      </c>
      <c r="Y34" s="13">
        <v>0</v>
      </c>
      <c r="Z34" s="13">
        <v>0</v>
      </c>
      <c r="AA34" s="13">
        <v>2578</v>
      </c>
      <c r="AB34" s="13">
        <v>78.099999999999994</v>
      </c>
      <c r="AC34" s="13">
        <v>2268</v>
      </c>
      <c r="AD34" s="13">
        <v>68.7</v>
      </c>
      <c r="AE34" s="13">
        <v>310</v>
      </c>
      <c r="AF34" s="13">
        <v>9.4</v>
      </c>
      <c r="AG34" s="13"/>
      <c r="AH34" s="13">
        <v>1</v>
      </c>
      <c r="AI34">
        <v>0</v>
      </c>
      <c r="AJ34">
        <f>(I34-MIN(I2:I69))/(MAX(I2:I69)-MIN(I2:I69))</f>
        <v>0.6875</v>
      </c>
      <c r="AK34">
        <f>(J34-MIN(J2:J69))/(MAX(J2:J69)-MIN(J2:J69))</f>
        <v>0.29411764705882354</v>
      </c>
      <c r="AL34">
        <f>(U34-MIN(U2:U69))/(MAX(U2:U69)-MIN(U2:U69))</f>
        <v>0.21376811594202899</v>
      </c>
      <c r="AM34">
        <f>(W34-MIN(W2:W69))/(MAX(W2:W69)-MIN(W2:W69))</f>
        <v>0.17204301075268819</v>
      </c>
      <c r="AN34">
        <f>(X34-MIN(X2:X69))/(MAX(X2:X69)-MIN(X2:X69))</f>
        <v>0.87679083094555876</v>
      </c>
      <c r="AO34">
        <f>(Y34-MIN(Y2:Y69))/(MAX(Y2:Y69)-MIN(Y2:Y69))</f>
        <v>0</v>
      </c>
      <c r="AP34">
        <f>(AA34-MIN(AA2:AA69))/(MAX(AA2:AA69)-MIN(AA2:AA69))</f>
        <v>0.47742818057455538</v>
      </c>
      <c r="AQ34">
        <f>(AE34-MIN(AE2:AE69))/(MAX(AE2:AE69)-MIN(AE2:AE69))</f>
        <v>0.57552870090634445</v>
      </c>
      <c r="AR34">
        <f>(AF34-MIN(AF2:AF69))/(MAX(AF2:AF69)-MIN(AF2:AF69))</f>
        <v>0.57788944723618085</v>
      </c>
      <c r="AS34">
        <v>0</v>
      </c>
    </row>
    <row r="35" spans="1:45" ht="14.25" customHeight="1" x14ac:dyDescent="0.3">
      <c r="A35" s="13" t="s">
        <v>219</v>
      </c>
      <c r="B35" s="13" t="s">
        <v>94</v>
      </c>
      <c r="C35" s="13" t="s">
        <v>34</v>
      </c>
      <c r="D35" s="13">
        <v>1</v>
      </c>
      <c r="E35" s="13">
        <v>1</v>
      </c>
      <c r="F35" s="13">
        <v>0</v>
      </c>
      <c r="G35" s="13">
        <v>0</v>
      </c>
      <c r="H35" s="13">
        <v>31</v>
      </c>
      <c r="I35" s="13">
        <v>26</v>
      </c>
      <c r="J35" s="13">
        <v>5</v>
      </c>
      <c r="K35" s="13">
        <v>264</v>
      </c>
      <c r="L35" s="13">
        <v>696</v>
      </c>
      <c r="M35" s="13">
        <v>0.37931034482758619</v>
      </c>
      <c r="N35" s="13">
        <v>485</v>
      </c>
      <c r="O35" s="13">
        <v>664</v>
      </c>
      <c r="P35" s="13">
        <v>0.73042168674698793</v>
      </c>
      <c r="Q35" s="13">
        <v>1150</v>
      </c>
      <c r="R35" s="13">
        <v>972</v>
      </c>
      <c r="S35" s="13">
        <v>178</v>
      </c>
      <c r="T35" s="13">
        <v>327</v>
      </c>
      <c r="U35" s="13">
        <v>459</v>
      </c>
      <c r="V35" s="13">
        <v>368</v>
      </c>
      <c r="W35" s="13">
        <v>1.25</v>
      </c>
      <c r="X35" s="13">
        <v>201</v>
      </c>
      <c r="Y35" s="13">
        <v>0</v>
      </c>
      <c r="Z35" s="13">
        <v>1</v>
      </c>
      <c r="AA35" s="13">
        <v>2447</v>
      </c>
      <c r="AB35" s="13">
        <v>78.900000000000006</v>
      </c>
      <c r="AC35" s="13">
        <v>2032</v>
      </c>
      <c r="AD35" s="13">
        <v>65.5</v>
      </c>
      <c r="AE35" s="13">
        <v>415</v>
      </c>
      <c r="AF35" s="13">
        <v>13.4</v>
      </c>
      <c r="AG35" s="13"/>
      <c r="AH35" s="13">
        <v>1</v>
      </c>
      <c r="AI35">
        <v>0</v>
      </c>
      <c r="AJ35">
        <f>(I35-MIN(I2:I69))/(MAX(I2:I69)-MIN(I2:I69))</f>
        <v>0.6875</v>
      </c>
      <c r="AK35">
        <f>(J35-MIN(J2:J69))/(MAX(J2:J69)-MIN(J2:J69))</f>
        <v>0.17647058823529413</v>
      </c>
      <c r="AL35">
        <f>(U35-MIN(U2:U69))/(MAX(U2:U69)-MIN(U2:U69))</f>
        <v>0.35144927536231885</v>
      </c>
      <c r="AM35">
        <f>(W35-MIN(W2:W69))/(MAX(W2:W69)-MIN(W2:W69))</f>
        <v>0.40860215053763438</v>
      </c>
      <c r="AN35">
        <f>(X35-MIN(X2:X69))/(MAX(X2:X69)-MIN(X2:X69))</f>
        <v>0.57306590257879653</v>
      </c>
      <c r="AO35">
        <f>(Y35-MIN(Y2:Y69))/(MAX(Y2:Y69)-MIN(Y2:Y69))</f>
        <v>0</v>
      </c>
      <c r="AP35">
        <f>(AA35-MIN(AA2:AA69))/(MAX(AA2:AA69)-MIN(AA2:AA69))</f>
        <v>0.29822161422708621</v>
      </c>
      <c r="AQ35">
        <f>(AE35-MIN(AE2:AE69))/(MAX(AE2:AE69)-MIN(AE2:AE69))</f>
        <v>0.73413897280966767</v>
      </c>
      <c r="AR35">
        <f>(AF35-MIN(AF2:AF69))/(MAX(AF2:AF69)-MIN(AF2:AF69))</f>
        <v>0.77889447236180898</v>
      </c>
      <c r="AS35">
        <v>0</v>
      </c>
    </row>
    <row r="36" spans="1:45" ht="14.25" customHeight="1" x14ac:dyDescent="0.3">
      <c r="A36" s="13" t="s">
        <v>220</v>
      </c>
      <c r="B36" s="13" t="s">
        <v>98</v>
      </c>
      <c r="C36" s="13" t="s">
        <v>37</v>
      </c>
      <c r="D36" s="13">
        <v>1</v>
      </c>
      <c r="E36" s="13">
        <v>1</v>
      </c>
      <c r="F36" s="13">
        <v>0</v>
      </c>
      <c r="G36" s="13">
        <v>1</v>
      </c>
      <c r="H36" s="13">
        <v>34</v>
      </c>
      <c r="I36" s="13">
        <v>19</v>
      </c>
      <c r="J36" s="13">
        <v>15</v>
      </c>
      <c r="K36" s="13">
        <v>212</v>
      </c>
      <c r="L36" s="13">
        <v>626</v>
      </c>
      <c r="M36" s="13">
        <v>0.33865814696485619</v>
      </c>
      <c r="N36" s="13">
        <v>406</v>
      </c>
      <c r="O36" s="13">
        <v>591</v>
      </c>
      <c r="P36" s="13">
        <v>0.68697123519458547</v>
      </c>
      <c r="Q36" s="13">
        <v>1293</v>
      </c>
      <c r="R36" s="13">
        <v>1127</v>
      </c>
      <c r="S36" s="13">
        <v>166</v>
      </c>
      <c r="T36" s="13">
        <v>395</v>
      </c>
      <c r="U36" s="13">
        <v>535</v>
      </c>
      <c r="V36" s="13">
        <v>480</v>
      </c>
      <c r="W36" s="13">
        <v>1.1100000000000001</v>
      </c>
      <c r="X36" s="13">
        <v>350</v>
      </c>
      <c r="Y36" s="13">
        <v>0</v>
      </c>
      <c r="Z36" s="13">
        <v>0</v>
      </c>
      <c r="AA36" s="13">
        <v>2474</v>
      </c>
      <c r="AB36" s="13">
        <v>72.8</v>
      </c>
      <c r="AC36" s="13">
        <v>2361</v>
      </c>
      <c r="AD36" s="13">
        <v>69.400000000000006</v>
      </c>
      <c r="AE36" s="13">
        <v>113</v>
      </c>
      <c r="AF36" s="13">
        <v>3.3</v>
      </c>
      <c r="AG36" s="13"/>
      <c r="AH36" s="13">
        <v>1</v>
      </c>
      <c r="AI36">
        <v>1</v>
      </c>
      <c r="AJ36">
        <f>(I36-MIN(I2:I69))/(MAX(I2:I69)-MIN(I2:I69))</f>
        <v>0.25</v>
      </c>
      <c r="AK36">
        <f>(J36-MIN(J2:J69))/(MAX(J2:J69)-MIN(J2:J69))</f>
        <v>0.76470588235294112</v>
      </c>
      <c r="AL36">
        <f>(U36-MIN(U2:U69))/(MAX(U2:U69)-MIN(U2:U69))</f>
        <v>0.62681159420289856</v>
      </c>
      <c r="AM36">
        <f>(W36-MIN(W2:W69))/(MAX(W2:W69)-MIN(W2:W69))</f>
        <v>0.25806451612903236</v>
      </c>
      <c r="AN36">
        <f>(X36-MIN(X2:X69))/(MAX(X2:X69)-MIN(X2:X69))</f>
        <v>1</v>
      </c>
      <c r="AO36">
        <f>(Y36-MIN(Y2:Y69))/(MAX(Y2:Y69)-MIN(Y2:Y69))</f>
        <v>0</v>
      </c>
      <c r="AP36">
        <f>(AA36-MIN(AA2:AA69))/(MAX(AA2:AA69)-MIN(AA2:AA69))</f>
        <v>0.33515731874145005</v>
      </c>
      <c r="AQ36">
        <f>(AE36-MIN(AE2:AE69))/(MAX(AE2:AE69)-MIN(AE2:AE69))</f>
        <v>0.27794561933534745</v>
      </c>
      <c r="AR36">
        <f>(AF36-MIN(AF2:AF69))/(MAX(AF2:AF69)-MIN(AF2:AF69))</f>
        <v>0.271356783919598</v>
      </c>
      <c r="AS36">
        <v>0</v>
      </c>
    </row>
    <row r="37" spans="1:45" ht="14.25" customHeight="1" x14ac:dyDescent="0.3">
      <c r="A37" s="13" t="s">
        <v>279</v>
      </c>
      <c r="B37" s="13" t="s">
        <v>65</v>
      </c>
      <c r="C37" s="13" t="s">
        <v>43</v>
      </c>
      <c r="D37" s="13">
        <v>1</v>
      </c>
      <c r="E37" s="13">
        <v>0</v>
      </c>
      <c r="F37" s="13">
        <v>0</v>
      </c>
      <c r="G37" s="13">
        <v>0</v>
      </c>
      <c r="H37" s="13">
        <v>32</v>
      </c>
      <c r="I37" s="13">
        <v>21</v>
      </c>
      <c r="J37" s="13">
        <v>11</v>
      </c>
      <c r="K37" s="13">
        <v>252</v>
      </c>
      <c r="L37" s="13">
        <v>677</v>
      </c>
      <c r="M37" s="13">
        <v>0.37223042836041359</v>
      </c>
      <c r="N37" s="13">
        <v>473</v>
      </c>
      <c r="O37" s="13">
        <v>676</v>
      </c>
      <c r="P37" s="13">
        <v>0.69970414201183428</v>
      </c>
      <c r="Q37" s="13">
        <v>1142</v>
      </c>
      <c r="R37" s="13">
        <v>1123</v>
      </c>
      <c r="S37" s="13">
        <v>19</v>
      </c>
      <c r="T37" s="13">
        <v>390</v>
      </c>
      <c r="U37" s="13">
        <v>517</v>
      </c>
      <c r="V37" s="13">
        <v>390</v>
      </c>
      <c r="W37" s="13">
        <v>1.33</v>
      </c>
      <c r="X37" s="13">
        <v>73</v>
      </c>
      <c r="Y37" s="13">
        <v>4</v>
      </c>
      <c r="Z37" s="13">
        <v>4</v>
      </c>
      <c r="AA37" s="13">
        <v>2599</v>
      </c>
      <c r="AB37" s="13">
        <v>81.2</v>
      </c>
      <c r="AC37" s="13">
        <v>2383</v>
      </c>
      <c r="AD37" s="13">
        <v>74.5</v>
      </c>
      <c r="AE37" s="13">
        <v>216</v>
      </c>
      <c r="AF37" s="13">
        <v>6.8</v>
      </c>
      <c r="AG37" s="13"/>
      <c r="AH37" s="13">
        <v>1</v>
      </c>
      <c r="AI37">
        <v>0</v>
      </c>
      <c r="AJ37">
        <f>(I37-MIN(I2:I69))/(MAX(I2:I69)-MIN(I2:I69))</f>
        <v>0.375</v>
      </c>
      <c r="AK37">
        <f>(J37-MIN(J2:J69))/(MAX(J2:J69)-MIN(J2:J69))</f>
        <v>0.52941176470588236</v>
      </c>
      <c r="AL37">
        <f>(U37-MIN(U2:U69))/(MAX(U2:U69)-MIN(U2:U69))</f>
        <v>0.56159420289855078</v>
      </c>
      <c r="AM37">
        <f>(W37-MIN(W2:W69))/(MAX(W2:W69)-MIN(W2:W69))</f>
        <v>0.49462365591397855</v>
      </c>
      <c r="AN37">
        <f>(X37-MIN(X2:X69))/(MAX(X2:X69)-MIN(X2:X69))</f>
        <v>0.20630372492836677</v>
      </c>
      <c r="AO37">
        <f>(Y37-MIN(Y2:Y69))/(MAX(Y2:Y69)-MIN(Y2:Y69))</f>
        <v>0.66666666666666663</v>
      </c>
      <c r="AP37">
        <f>(AA37-MIN(AA2:AA69))/(MAX(AA2:AA69)-MIN(AA2:AA69))</f>
        <v>0.50615595075239395</v>
      </c>
      <c r="AQ37">
        <f>(AE37-MIN(AE2:AE69))/(MAX(AE2:AE69)-MIN(AE2:AE69))</f>
        <v>0.43353474320241692</v>
      </c>
      <c r="AR37">
        <f>(AF37-MIN(AF2:AF69))/(MAX(AF2:AF69)-MIN(AF2:AF69))</f>
        <v>0.44723618090452261</v>
      </c>
      <c r="AS37">
        <v>0</v>
      </c>
    </row>
    <row r="38" spans="1:45" ht="14.25" customHeight="1" x14ac:dyDescent="0.3">
      <c r="A38" s="13" t="s">
        <v>221</v>
      </c>
      <c r="B38" s="13" t="s">
        <v>47</v>
      </c>
      <c r="C38" s="13" t="s">
        <v>40</v>
      </c>
      <c r="D38" s="13">
        <v>0</v>
      </c>
      <c r="E38" s="13">
        <v>0</v>
      </c>
      <c r="F38" s="13">
        <v>2</v>
      </c>
      <c r="G38" s="13">
        <v>1</v>
      </c>
      <c r="H38" s="13">
        <v>34</v>
      </c>
      <c r="I38" s="13">
        <v>27</v>
      </c>
      <c r="J38" s="13">
        <v>7</v>
      </c>
      <c r="K38" s="13">
        <v>330</v>
      </c>
      <c r="L38" s="13">
        <v>830</v>
      </c>
      <c r="M38" s="13">
        <v>0.39759036144578308</v>
      </c>
      <c r="N38" s="13">
        <v>569</v>
      </c>
      <c r="O38" s="13">
        <v>762</v>
      </c>
      <c r="P38" s="13">
        <v>0.74671916010498685</v>
      </c>
      <c r="Q38" s="13">
        <v>1225</v>
      </c>
      <c r="R38" s="13">
        <v>1229</v>
      </c>
      <c r="S38" s="13">
        <v>-4</v>
      </c>
      <c r="T38" s="13">
        <v>322</v>
      </c>
      <c r="U38" s="13">
        <v>559</v>
      </c>
      <c r="V38" s="13">
        <v>338</v>
      </c>
      <c r="W38" s="13">
        <v>1.65</v>
      </c>
      <c r="X38" s="13">
        <v>54</v>
      </c>
      <c r="Y38" s="13">
        <v>1</v>
      </c>
      <c r="Z38" s="13">
        <v>2</v>
      </c>
      <c r="AA38" s="13">
        <v>2825</v>
      </c>
      <c r="AB38" s="13">
        <v>83.1</v>
      </c>
      <c r="AC38" s="13">
        <v>2478</v>
      </c>
      <c r="AD38" s="13">
        <v>72.900000000000006</v>
      </c>
      <c r="AE38" s="13">
        <v>347</v>
      </c>
      <c r="AF38" s="13">
        <v>10.199999999999999</v>
      </c>
      <c r="AG38" s="13"/>
      <c r="AH38" s="13">
        <v>0</v>
      </c>
      <c r="AI38">
        <v>1</v>
      </c>
      <c r="AJ38">
        <f>(I38-MIN(I2:I69))/(MAX(I2:I69)-MIN(I2:I69))</f>
        <v>0.75</v>
      </c>
      <c r="AK38">
        <f>(J38-MIN(J2:J69))/(MAX(J2:J69)-MIN(J2:J69))</f>
        <v>0.29411764705882354</v>
      </c>
      <c r="AL38">
        <f>(U38-MIN(U2:U69))/(MAX(U2:U69)-MIN(U2:U69))</f>
        <v>0.71376811594202894</v>
      </c>
      <c r="AM38">
        <f>(W38-MIN(W2:W69))/(MAX(W2:W69)-MIN(W2:W69))</f>
        <v>0.83870967741935465</v>
      </c>
      <c r="AN38">
        <f>(X38-MIN(X2:X69))/(MAX(X2:X69)-MIN(X2:X69))</f>
        <v>0.15186246418338109</v>
      </c>
      <c r="AO38">
        <f>(Y38-MIN(Y2:Y69))/(MAX(Y2:Y69)-MIN(Y2:Y69))</f>
        <v>0.16666666666666666</v>
      </c>
      <c r="AP38">
        <f>(AA38-MIN(AA2:AA69))/(MAX(AA2:AA69)-MIN(AA2:AA69))</f>
        <v>0.81532147742818062</v>
      </c>
      <c r="AQ38">
        <f>(AE38-MIN(AE2:AE69))/(MAX(AE2:AE69)-MIN(AE2:AE69))</f>
        <v>0.63141993957703924</v>
      </c>
      <c r="AR38">
        <f>(AF38-MIN(AF2:AF69))/(MAX(AF2:AF69)-MIN(AF2:AF69))</f>
        <v>0.61809045226130643</v>
      </c>
      <c r="AS38">
        <v>2</v>
      </c>
    </row>
    <row r="39" spans="1:45" ht="14.25" customHeight="1" x14ac:dyDescent="0.3">
      <c r="A39" s="13" t="s">
        <v>222</v>
      </c>
      <c r="B39" s="13" t="s">
        <v>96</v>
      </c>
      <c r="C39" s="13" t="s">
        <v>43</v>
      </c>
      <c r="D39" s="13">
        <v>1</v>
      </c>
      <c r="E39" s="13">
        <v>1</v>
      </c>
      <c r="F39" s="13">
        <v>0</v>
      </c>
      <c r="G39" s="13">
        <v>1</v>
      </c>
      <c r="H39" s="13">
        <v>32</v>
      </c>
      <c r="I39" s="13">
        <v>28</v>
      </c>
      <c r="J39" s="13">
        <v>5</v>
      </c>
      <c r="K39" s="13">
        <v>243</v>
      </c>
      <c r="L39" s="13">
        <v>728</v>
      </c>
      <c r="M39" s="13">
        <v>0.33379120879120883</v>
      </c>
      <c r="N39" s="13">
        <v>357</v>
      </c>
      <c r="O39" s="13">
        <v>559</v>
      </c>
      <c r="P39" s="13">
        <v>0.63864042933810372</v>
      </c>
      <c r="Q39" s="13">
        <v>1330</v>
      </c>
      <c r="R39" s="13">
        <v>1039</v>
      </c>
      <c r="S39" s="13">
        <v>291</v>
      </c>
      <c r="T39" s="13">
        <v>409</v>
      </c>
      <c r="U39" s="13">
        <v>459</v>
      </c>
      <c r="V39" s="13">
        <v>410</v>
      </c>
      <c r="W39" s="13">
        <v>1.1200000000000001</v>
      </c>
      <c r="X39" s="13">
        <v>209</v>
      </c>
      <c r="Y39" s="13">
        <v>0</v>
      </c>
      <c r="Z39" s="13">
        <v>0</v>
      </c>
      <c r="AA39" s="13">
        <v>2432</v>
      </c>
      <c r="AB39" s="13">
        <v>76</v>
      </c>
      <c r="AC39" s="13">
        <v>2046</v>
      </c>
      <c r="AD39" s="13">
        <v>63.9</v>
      </c>
      <c r="AE39" s="13">
        <v>386</v>
      </c>
      <c r="AF39" s="13">
        <v>12.1</v>
      </c>
      <c r="AG39" s="13"/>
      <c r="AH39" s="13">
        <v>1</v>
      </c>
      <c r="AI39">
        <v>1</v>
      </c>
      <c r="AJ39">
        <f>(I39-MIN(I2:I69))/(MAX(I2:I69)-MIN(I2:I69))</f>
        <v>0.8125</v>
      </c>
      <c r="AK39">
        <f>(J39-MIN(J2:J69))/(MAX(J2:J69)-MIN(J2:J69))</f>
        <v>0.17647058823529413</v>
      </c>
      <c r="AL39">
        <f>(U39-MIN(U2:U69))/(MAX(U2:U69)-MIN(U2:U69))</f>
        <v>0.35144927536231885</v>
      </c>
      <c r="AM39">
        <f>(W39-MIN(W2:W69))/(MAX(W2:W69)-MIN(W2:W69))</f>
        <v>0.26881720430107536</v>
      </c>
      <c r="AN39">
        <f>(X39-MIN(X2:X69))/(MAX(X2:X69)-MIN(X2:X69))</f>
        <v>0.59598853868194845</v>
      </c>
      <c r="AO39">
        <f>(Y39-MIN(Y2:Y69))/(MAX(Y2:Y69)-MIN(Y2:Y69))</f>
        <v>0</v>
      </c>
      <c r="AP39">
        <f>(AA39-MIN(AA2:AA69))/(MAX(AA2:AA69)-MIN(AA2:AA69))</f>
        <v>0.27770177838577292</v>
      </c>
      <c r="AQ39">
        <f>(AE39-MIN(AE2:AE69))/(MAX(AE2:AE69)-MIN(AE2:AE69))</f>
        <v>0.69033232628398788</v>
      </c>
      <c r="AR39">
        <f>(AF39-MIN(AF2:AF69))/(MAX(AF2:AF69)-MIN(AF2:AF69))</f>
        <v>0.71356783919597977</v>
      </c>
      <c r="AS39">
        <v>0</v>
      </c>
    </row>
    <row r="40" spans="1:45" ht="14.25" customHeight="1" x14ac:dyDescent="0.3">
      <c r="A40" s="13" t="s">
        <v>223</v>
      </c>
      <c r="B40" s="13" t="s">
        <v>65</v>
      </c>
      <c r="C40" s="13" t="s">
        <v>37</v>
      </c>
      <c r="D40" s="13">
        <v>0</v>
      </c>
      <c r="E40" s="13">
        <v>0</v>
      </c>
      <c r="F40" s="13">
        <v>1</v>
      </c>
      <c r="G40" s="13">
        <v>1</v>
      </c>
      <c r="H40" s="13">
        <v>35</v>
      </c>
      <c r="I40" s="13">
        <v>25</v>
      </c>
      <c r="J40" s="13">
        <v>10</v>
      </c>
      <c r="K40" s="13">
        <v>290</v>
      </c>
      <c r="L40" s="13">
        <v>796</v>
      </c>
      <c r="M40" s="13">
        <v>0.36432160804020097</v>
      </c>
      <c r="N40" s="13">
        <v>483</v>
      </c>
      <c r="O40" s="13">
        <v>652</v>
      </c>
      <c r="P40" s="13">
        <v>0.74079754601226999</v>
      </c>
      <c r="Q40" s="13">
        <v>1487</v>
      </c>
      <c r="R40" s="13">
        <v>1137</v>
      </c>
      <c r="S40" s="13">
        <v>350</v>
      </c>
      <c r="T40" s="13">
        <v>492</v>
      </c>
      <c r="U40" s="13">
        <v>638</v>
      </c>
      <c r="V40" s="13">
        <v>421</v>
      </c>
      <c r="W40" s="13">
        <v>1.52</v>
      </c>
      <c r="X40" s="13">
        <v>1</v>
      </c>
      <c r="Y40" s="13">
        <v>6</v>
      </c>
      <c r="Z40" s="13">
        <v>5</v>
      </c>
      <c r="AA40" s="13">
        <v>2869</v>
      </c>
      <c r="AB40" s="13">
        <v>82</v>
      </c>
      <c r="AC40" s="13">
        <v>2559</v>
      </c>
      <c r="AD40" s="13">
        <v>73.099999999999994</v>
      </c>
      <c r="AE40" s="13">
        <v>310</v>
      </c>
      <c r="AF40" s="13">
        <v>8.9</v>
      </c>
      <c r="AG40" s="13"/>
      <c r="AH40" s="13">
        <v>0</v>
      </c>
      <c r="AI40">
        <v>1</v>
      </c>
      <c r="AJ40">
        <f>(I40-MIN(I2:I69))/(MAX(I2:I69)-MIN(I2:I69))</f>
        <v>0.625</v>
      </c>
      <c r="AK40">
        <f>(J40-MIN(J2:J69))/(MAX(J2:J69)-MIN(J2:J69))</f>
        <v>0.47058823529411764</v>
      </c>
      <c r="AL40">
        <f>(U40-MIN(U2:U69))/(MAX(U2:U69)-MIN(U2:U69))</f>
        <v>1</v>
      </c>
      <c r="AM40">
        <f>(W40-MIN(W2:W69))/(MAX(W2:W69)-MIN(W2:W69))</f>
        <v>0.69892473118279563</v>
      </c>
      <c r="AN40">
        <f>(X40-MIN(X2:X69))/(MAX(X2:X69)-MIN(X2:X69))</f>
        <v>0</v>
      </c>
      <c r="AO40">
        <f>(Y40-MIN(Y2:Y69))/(MAX(Y2:Y69)-MIN(Y2:Y69))</f>
        <v>1</v>
      </c>
      <c r="AP40">
        <f>(AA40-MIN(AA2:AA69))/(MAX(AA2:AA69)-MIN(AA2:AA69))</f>
        <v>0.87551299589603282</v>
      </c>
      <c r="AQ40">
        <f>(AE40-MIN(AE2:AE69))/(MAX(AE2:AE69)-MIN(AE2:AE69))</f>
        <v>0.57552870090634445</v>
      </c>
      <c r="AR40">
        <f>(AF40-MIN(AF2:AF69))/(MAX(AF2:AF69)-MIN(AF2:AF69))</f>
        <v>0.55276381909547734</v>
      </c>
      <c r="AS40">
        <v>1</v>
      </c>
    </row>
    <row r="41" spans="1:45" ht="14.25" customHeight="1" x14ac:dyDescent="0.3">
      <c r="A41" s="13" t="s">
        <v>229</v>
      </c>
      <c r="B41" s="13" t="s">
        <v>201</v>
      </c>
      <c r="C41" s="13" t="s">
        <v>37</v>
      </c>
      <c r="D41" s="13">
        <v>0</v>
      </c>
      <c r="E41" s="13">
        <v>0</v>
      </c>
      <c r="F41" s="13">
        <v>1</v>
      </c>
      <c r="G41" s="13">
        <v>0</v>
      </c>
      <c r="H41" s="13">
        <v>32</v>
      </c>
      <c r="I41" s="13">
        <v>24</v>
      </c>
      <c r="J41" s="13">
        <v>8</v>
      </c>
      <c r="K41" s="13">
        <v>216</v>
      </c>
      <c r="L41" s="13">
        <v>612</v>
      </c>
      <c r="M41" s="13">
        <v>0.35294117647058831</v>
      </c>
      <c r="N41" s="13">
        <v>422</v>
      </c>
      <c r="O41" s="13">
        <v>581</v>
      </c>
      <c r="P41" s="13">
        <v>0.72633390705679868</v>
      </c>
      <c r="Q41" s="13">
        <v>1172</v>
      </c>
      <c r="R41" s="13">
        <v>1001</v>
      </c>
      <c r="S41" s="13">
        <v>171</v>
      </c>
      <c r="T41" s="13">
        <v>311</v>
      </c>
      <c r="U41" s="13">
        <v>472</v>
      </c>
      <c r="V41" s="13">
        <v>378</v>
      </c>
      <c r="W41" s="13">
        <v>1.25</v>
      </c>
      <c r="X41" s="13">
        <v>25</v>
      </c>
      <c r="Y41" s="13">
        <v>3</v>
      </c>
      <c r="Z41" s="13">
        <v>4</v>
      </c>
      <c r="AA41" s="13">
        <v>2426</v>
      </c>
      <c r="AB41" s="13">
        <v>75.8</v>
      </c>
      <c r="AC41" s="13">
        <v>2134</v>
      </c>
      <c r="AD41" s="13">
        <v>66.7</v>
      </c>
      <c r="AE41" s="13">
        <v>292</v>
      </c>
      <c r="AF41" s="13">
        <v>9.1</v>
      </c>
      <c r="AG41" s="13"/>
      <c r="AH41" s="13">
        <v>0</v>
      </c>
      <c r="AI41">
        <v>0</v>
      </c>
      <c r="AJ41">
        <f>(I41-MIN(I2:I69))/(MAX(I2:I69)-MIN(I2:I69))</f>
        <v>0.5625</v>
      </c>
      <c r="AK41">
        <f>(J41-MIN(J2:J69))/(MAX(J2:J69)-MIN(J2:J69))</f>
        <v>0.35294117647058826</v>
      </c>
      <c r="AL41">
        <f>(U41-MIN(U2:U69))/(MAX(U2:U69)-MIN(U2:U69))</f>
        <v>0.39855072463768115</v>
      </c>
      <c r="AM41">
        <f>(W41-MIN(W2:W69))/(MAX(W2:W69)-MIN(W2:W69))</f>
        <v>0.40860215053763438</v>
      </c>
      <c r="AN41">
        <f>(X41-MIN(X2:X69))/(MAX(X2:X69)-MIN(X2:X69))</f>
        <v>6.8767908309455589E-2</v>
      </c>
      <c r="AO41">
        <f>(Y41-MIN(Y2:Y69))/(MAX(Y2:Y69)-MIN(Y2:Y69))</f>
        <v>0.5</v>
      </c>
      <c r="AP41">
        <f>(AA41-MIN(AA2:AA69))/(MAX(AA2:AA69)-MIN(AA2:AA69))</f>
        <v>0.26949384404924759</v>
      </c>
      <c r="AQ41">
        <f>(AE41-MIN(AE2:AE69))/(MAX(AE2:AE69)-MIN(AE2:AE69))</f>
        <v>0.54833836858006046</v>
      </c>
      <c r="AR41">
        <f>(AF41-MIN(AF2:AF69))/(MAX(AF2:AF69)-MIN(AF2:AF69))</f>
        <v>0.56281407035175868</v>
      </c>
      <c r="AS41">
        <v>1</v>
      </c>
    </row>
    <row r="42" spans="1:45" ht="14.25" customHeight="1" x14ac:dyDescent="0.3">
      <c r="A42" s="13" t="s">
        <v>230</v>
      </c>
      <c r="B42" s="13" t="s">
        <v>182</v>
      </c>
      <c r="C42" s="13" t="s">
        <v>43</v>
      </c>
      <c r="D42" s="13">
        <v>1</v>
      </c>
      <c r="E42" s="13">
        <v>0</v>
      </c>
      <c r="F42" s="13">
        <v>0</v>
      </c>
      <c r="G42" s="13">
        <v>0</v>
      </c>
      <c r="H42" s="13">
        <v>31</v>
      </c>
      <c r="I42" s="13">
        <v>18</v>
      </c>
      <c r="J42" s="13">
        <v>13</v>
      </c>
      <c r="K42" s="13">
        <v>296</v>
      </c>
      <c r="L42" s="13">
        <v>816</v>
      </c>
      <c r="M42" s="13">
        <v>0.36274509803921567</v>
      </c>
      <c r="N42" s="13">
        <v>494</v>
      </c>
      <c r="O42" s="13">
        <v>660</v>
      </c>
      <c r="P42" s="13">
        <v>0.74848484848484853</v>
      </c>
      <c r="Q42" s="13">
        <v>1186</v>
      </c>
      <c r="R42" s="13">
        <v>1199</v>
      </c>
      <c r="S42" s="13">
        <v>-13</v>
      </c>
      <c r="T42" s="13">
        <v>322</v>
      </c>
      <c r="U42" s="13">
        <v>467</v>
      </c>
      <c r="V42" s="13">
        <v>415</v>
      </c>
      <c r="W42" s="13">
        <v>1.1299999999999999</v>
      </c>
      <c r="X42" s="13">
        <v>32</v>
      </c>
      <c r="Y42" s="13">
        <v>5</v>
      </c>
      <c r="Z42" s="13">
        <v>2</v>
      </c>
      <c r="AA42" s="13">
        <v>2640</v>
      </c>
      <c r="AB42" s="13">
        <v>85.2</v>
      </c>
      <c r="AC42" s="13">
        <v>2531</v>
      </c>
      <c r="AD42" s="13">
        <v>81.599999999999994</v>
      </c>
      <c r="AE42" s="13">
        <v>109</v>
      </c>
      <c r="AF42" s="13">
        <v>3.5</v>
      </c>
      <c r="AG42" s="13"/>
      <c r="AH42" s="13">
        <v>1</v>
      </c>
      <c r="AI42">
        <v>0</v>
      </c>
      <c r="AJ42">
        <f>(I42-MIN(I2:I69))/(MAX(I2:I69)-MIN(I2:I69))</f>
        <v>0.1875</v>
      </c>
      <c r="AK42">
        <f>(J42-MIN(J2:J69))/(MAX(J2:J69)-MIN(J2:J69))</f>
        <v>0.6470588235294118</v>
      </c>
      <c r="AL42">
        <f>(U42-MIN(U2:U69))/(MAX(U2:U69)-MIN(U2:U69))</f>
        <v>0.38043478260869568</v>
      </c>
      <c r="AM42">
        <f>(W42-MIN(W2:W69))/(MAX(W2:W69)-MIN(W2:W69))</f>
        <v>0.27956989247311814</v>
      </c>
      <c r="AN42">
        <f>(X42-MIN(X2:X69))/(MAX(X2:X69)-MIN(X2:X69))</f>
        <v>8.882521489971347E-2</v>
      </c>
      <c r="AO42">
        <f>(Y42-MIN(Y2:Y69))/(MAX(Y2:Y69)-MIN(Y2:Y69))</f>
        <v>0.83333333333333337</v>
      </c>
      <c r="AP42">
        <f>(AA42-MIN(AA2:AA69))/(MAX(AA2:AA69)-MIN(AA2:AA69))</f>
        <v>0.56224350205198359</v>
      </c>
      <c r="AQ42">
        <f>(AE42-MIN(AE2:AE69))/(MAX(AE2:AE69)-MIN(AE2:AE69))</f>
        <v>0.27190332326283989</v>
      </c>
      <c r="AR42">
        <f>(AF42-MIN(AF2:AF69))/(MAX(AF2:AF69)-MIN(AF2:AF69))</f>
        <v>0.28140703517587934</v>
      </c>
      <c r="AS42">
        <v>0</v>
      </c>
    </row>
    <row r="43" spans="1:45" ht="14.25" customHeight="1" x14ac:dyDescent="0.3">
      <c r="A43" s="13" t="s">
        <v>280</v>
      </c>
      <c r="B43" s="13" t="s">
        <v>261</v>
      </c>
      <c r="C43" s="13" t="s">
        <v>43</v>
      </c>
      <c r="D43" s="13">
        <v>1</v>
      </c>
      <c r="E43" s="13">
        <v>1</v>
      </c>
      <c r="F43" s="13">
        <v>0</v>
      </c>
      <c r="G43" s="13">
        <v>0</v>
      </c>
      <c r="H43" s="13">
        <v>31</v>
      </c>
      <c r="I43" s="13">
        <v>23</v>
      </c>
      <c r="J43" s="13">
        <v>8</v>
      </c>
      <c r="K43" s="13">
        <v>272</v>
      </c>
      <c r="L43" s="13">
        <v>783</v>
      </c>
      <c r="M43" s="13">
        <v>0.34738186462324389</v>
      </c>
      <c r="N43" s="13">
        <v>412</v>
      </c>
      <c r="O43" s="13">
        <v>621</v>
      </c>
      <c r="P43" s="13">
        <v>0.66344605475040253</v>
      </c>
      <c r="Q43" s="13">
        <v>1176</v>
      </c>
      <c r="R43" s="13">
        <v>1117</v>
      </c>
      <c r="S43" s="13">
        <v>59</v>
      </c>
      <c r="T43" s="13">
        <v>275</v>
      </c>
      <c r="U43" s="13">
        <v>482</v>
      </c>
      <c r="V43" s="13">
        <v>373</v>
      </c>
      <c r="W43" s="13">
        <v>1.29</v>
      </c>
      <c r="X43" s="13">
        <v>317</v>
      </c>
      <c r="Y43" s="13">
        <v>0</v>
      </c>
      <c r="Z43" s="13">
        <v>1</v>
      </c>
      <c r="AA43" s="13">
        <v>2378</v>
      </c>
      <c r="AB43" s="13">
        <v>76.7</v>
      </c>
      <c r="AC43" s="13">
        <v>2133</v>
      </c>
      <c r="AD43" s="13">
        <v>68.8</v>
      </c>
      <c r="AE43" s="13">
        <v>245</v>
      </c>
      <c r="AF43" s="13">
        <v>7.9</v>
      </c>
      <c r="AG43" s="13"/>
      <c r="AH43" s="13">
        <v>1</v>
      </c>
      <c r="AI43">
        <v>0</v>
      </c>
      <c r="AJ43">
        <f>(I43-MIN(I2:I69))/(MAX(I2:I69)-MIN(I2:I69))</f>
        <v>0.5</v>
      </c>
      <c r="AK43">
        <f>(J43-MIN(J2:J69))/(MAX(J2:J69)-MIN(J2:J69))</f>
        <v>0.35294117647058826</v>
      </c>
      <c r="AL43">
        <f>(U43-MIN(U2:U69))/(MAX(U2:U69)-MIN(U2:U69))</f>
        <v>0.43478260869565216</v>
      </c>
      <c r="AM43">
        <f>(W43-MIN(W2:W69))/(MAX(W2:W69)-MIN(W2:W69))</f>
        <v>0.45161290322580649</v>
      </c>
      <c r="AN43">
        <f>(X43-MIN(X2:X69))/(MAX(X2:X69)-MIN(X2:X69))</f>
        <v>0.90544412607449853</v>
      </c>
      <c r="AO43">
        <f>(Y43-MIN(Y2:Y69))/(MAX(Y2:Y69)-MIN(Y2:Y69))</f>
        <v>0</v>
      </c>
      <c r="AP43">
        <f>(AA43-MIN(AA2:AA69))/(MAX(AA2:AA69)-MIN(AA2:AA69))</f>
        <v>0.20383036935704515</v>
      </c>
      <c r="AQ43">
        <f>(AE43-MIN(AE2:AE69))/(MAX(AE2:AE69)-MIN(AE2:AE69))</f>
        <v>0.4773413897280967</v>
      </c>
      <c r="AR43">
        <f>(AF43-MIN(AF2:AF69))/(MAX(AF2:AF69)-MIN(AF2:AF69))</f>
        <v>0.50251256281407031</v>
      </c>
      <c r="AS43">
        <v>0</v>
      </c>
    </row>
    <row r="44" spans="1:45" ht="14.25" customHeight="1" x14ac:dyDescent="0.3">
      <c r="A44" s="13" t="s">
        <v>281</v>
      </c>
      <c r="B44" s="13" t="s">
        <v>211</v>
      </c>
      <c r="C44" s="13" t="s">
        <v>37</v>
      </c>
      <c r="D44" s="13">
        <v>1</v>
      </c>
      <c r="E44" s="13">
        <v>0</v>
      </c>
      <c r="F44" s="13">
        <v>0</v>
      </c>
      <c r="G44" s="13">
        <v>1</v>
      </c>
      <c r="H44" s="13">
        <v>34</v>
      </c>
      <c r="I44" s="13">
        <v>21</v>
      </c>
      <c r="J44" s="13">
        <v>13</v>
      </c>
      <c r="K44" s="13">
        <v>217</v>
      </c>
      <c r="L44" s="13">
        <v>651</v>
      </c>
      <c r="M44" s="13">
        <v>0.33333333333333331</v>
      </c>
      <c r="N44" s="13">
        <v>545</v>
      </c>
      <c r="O44" s="13">
        <v>775</v>
      </c>
      <c r="P44" s="13">
        <v>0.70322580645161292</v>
      </c>
      <c r="Q44" s="13">
        <v>1221</v>
      </c>
      <c r="R44" s="13">
        <v>1224</v>
      </c>
      <c r="S44" s="13">
        <v>-3</v>
      </c>
      <c r="T44" s="13">
        <v>364</v>
      </c>
      <c r="U44" s="13">
        <v>468</v>
      </c>
      <c r="V44" s="13">
        <v>424</v>
      </c>
      <c r="W44" s="13">
        <v>1.1000000000000001</v>
      </c>
      <c r="X44" s="13">
        <v>11</v>
      </c>
      <c r="Y44" s="13">
        <v>3</v>
      </c>
      <c r="Z44" s="13">
        <v>5</v>
      </c>
      <c r="AA44" s="13">
        <v>2506</v>
      </c>
      <c r="AB44" s="13">
        <v>73.7</v>
      </c>
      <c r="AC44" s="13">
        <v>2471</v>
      </c>
      <c r="AD44" s="13">
        <v>72.7</v>
      </c>
      <c r="AE44" s="13">
        <v>35</v>
      </c>
      <c r="AF44" s="13">
        <v>1</v>
      </c>
      <c r="AG44" s="13"/>
      <c r="AH44" s="13">
        <v>1</v>
      </c>
      <c r="AI44">
        <v>1</v>
      </c>
      <c r="AJ44">
        <f>(I44-MIN(I2:I69))/(MAX(I2:I69)-MIN(I2:I69))</f>
        <v>0.375</v>
      </c>
      <c r="AK44">
        <f>(J44-MIN(J2:J69))/(MAX(J2:J69)-MIN(J2:J69))</f>
        <v>0.6470588235294118</v>
      </c>
      <c r="AL44">
        <f>(U44-MIN(U2:U69))/(MAX(U2:U69)-MIN(U2:U69))</f>
        <v>0.38405797101449274</v>
      </c>
      <c r="AM44">
        <f>(W44-MIN(W2:W69))/(MAX(W2:W69)-MIN(W2:W69))</f>
        <v>0.24731182795698933</v>
      </c>
      <c r="AN44">
        <f>(X44-MIN(X2:X69))/(MAX(X2:X69)-MIN(X2:X69))</f>
        <v>2.865329512893983E-2</v>
      </c>
      <c r="AO44">
        <f>(Y44-MIN(Y2:Y69))/(MAX(Y2:Y69)-MIN(Y2:Y69))</f>
        <v>0.5</v>
      </c>
      <c r="AP44">
        <f>(AA44-MIN(AA2:AA69))/(MAX(AA2:AA69)-MIN(AA2:AA69))</f>
        <v>0.37893296853625169</v>
      </c>
      <c r="AQ44">
        <f>(AE44-MIN(AE2:AE69))/(MAX(AE2:AE69)-MIN(AE2:AE69))</f>
        <v>0.16012084592145015</v>
      </c>
      <c r="AR44">
        <f>(AF44-MIN(AF2:AF69))/(MAX(AF2:AF69)-MIN(AF2:AF69))</f>
        <v>0.15577889447236179</v>
      </c>
      <c r="AS44">
        <v>0</v>
      </c>
    </row>
    <row r="45" spans="1:45" ht="14.25" customHeight="1" x14ac:dyDescent="0.3">
      <c r="A45" s="13" t="s">
        <v>236</v>
      </c>
      <c r="B45" s="13" t="s">
        <v>201</v>
      </c>
      <c r="C45" s="13" t="s">
        <v>34</v>
      </c>
      <c r="D45" s="13">
        <v>0</v>
      </c>
      <c r="E45" s="13">
        <v>0</v>
      </c>
      <c r="F45" s="13">
        <v>2</v>
      </c>
      <c r="G45" s="13">
        <v>1</v>
      </c>
      <c r="H45" s="13">
        <v>34</v>
      </c>
      <c r="I45" s="13">
        <v>28</v>
      </c>
      <c r="J45" s="13">
        <v>6</v>
      </c>
      <c r="K45" s="13">
        <v>326</v>
      </c>
      <c r="L45" s="13">
        <v>776</v>
      </c>
      <c r="M45" s="13">
        <v>0.42010309278350522</v>
      </c>
      <c r="N45" s="13">
        <v>517</v>
      </c>
      <c r="O45" s="13">
        <v>696</v>
      </c>
      <c r="P45" s="13">
        <v>0.74281609195402298</v>
      </c>
      <c r="Q45" s="13">
        <v>1191</v>
      </c>
      <c r="R45" s="13">
        <v>1104</v>
      </c>
      <c r="S45" s="13">
        <v>87</v>
      </c>
      <c r="T45" s="13">
        <v>287</v>
      </c>
      <c r="U45" s="13">
        <v>568</v>
      </c>
      <c r="V45" s="13">
        <v>363</v>
      </c>
      <c r="W45" s="13">
        <v>1.56</v>
      </c>
      <c r="X45" s="13">
        <v>45</v>
      </c>
      <c r="Y45" s="13">
        <v>3</v>
      </c>
      <c r="Z45" s="13">
        <v>4</v>
      </c>
      <c r="AA45" s="13">
        <v>2759</v>
      </c>
      <c r="AB45" s="13">
        <v>81.099999999999994</v>
      </c>
      <c r="AC45" s="13">
        <v>2232</v>
      </c>
      <c r="AD45" s="13">
        <v>65.599999999999994</v>
      </c>
      <c r="AE45" s="13">
        <v>527</v>
      </c>
      <c r="AF45" s="13">
        <v>15.5</v>
      </c>
      <c r="AG45" s="13"/>
      <c r="AH45" s="13">
        <v>0</v>
      </c>
      <c r="AI45">
        <v>1</v>
      </c>
      <c r="AJ45">
        <f>(I45-MIN(I2:I69))/(MAX(I2:I69)-MIN(I2:I69))</f>
        <v>0.8125</v>
      </c>
      <c r="AK45">
        <f>(J45-MIN(J2:J69))/(MAX(J2:J69)-MIN(J2:J69))</f>
        <v>0.23529411764705882</v>
      </c>
      <c r="AL45">
        <f>(U45-MIN(U2:U69))/(MAX(U2:U69)-MIN(U2:U69))</f>
        <v>0.74637681159420288</v>
      </c>
      <c r="AM45">
        <f>(W45-MIN(W2:W69))/(MAX(W2:W69)-MIN(W2:W69))</f>
        <v>0.74193548387096775</v>
      </c>
      <c r="AN45">
        <f>(X45-MIN(X2:X69))/(MAX(X2:X69)-MIN(X2:X69))</f>
        <v>0.12607449856733524</v>
      </c>
      <c r="AO45">
        <f>(Y45-MIN(Y2:Y69))/(MAX(Y2:Y69)-MIN(Y2:Y69))</f>
        <v>0.5</v>
      </c>
      <c r="AP45">
        <f>(AA45-MIN(AA2:AA69))/(MAX(AA2:AA69)-MIN(AA2:AA69))</f>
        <v>0.72503419972640215</v>
      </c>
      <c r="AQ45">
        <f>(AE45-MIN(AE2:AE69))/(MAX(AE2:AE69)-MIN(AE2:AE69))</f>
        <v>0.90332326283987918</v>
      </c>
      <c r="AR45">
        <f>(AF45-MIN(AF2:AF69))/(MAX(AF2:AF69)-MIN(AF2:AF69))</f>
        <v>0.88442211055276376</v>
      </c>
      <c r="AS45">
        <v>2</v>
      </c>
    </row>
    <row r="46" spans="1:45" ht="14.25" customHeight="1" x14ac:dyDescent="0.3">
      <c r="A46" s="13" t="s">
        <v>282</v>
      </c>
      <c r="B46" s="13" t="s">
        <v>194</v>
      </c>
      <c r="C46" s="13" t="s">
        <v>34</v>
      </c>
      <c r="D46" s="13">
        <v>1</v>
      </c>
      <c r="E46" s="13">
        <v>1</v>
      </c>
      <c r="F46" s="13">
        <v>0</v>
      </c>
      <c r="G46" s="13">
        <v>0</v>
      </c>
      <c r="H46" s="13">
        <v>34</v>
      </c>
      <c r="I46" s="13">
        <v>22</v>
      </c>
      <c r="J46" s="13">
        <v>12</v>
      </c>
      <c r="K46" s="13">
        <v>263</v>
      </c>
      <c r="L46" s="13">
        <v>752</v>
      </c>
      <c r="M46" s="13">
        <v>0.34973404255319152</v>
      </c>
      <c r="N46" s="13">
        <v>423</v>
      </c>
      <c r="O46" s="13">
        <v>585</v>
      </c>
      <c r="P46" s="13">
        <v>0.72307692307692306</v>
      </c>
      <c r="Q46" s="13">
        <v>1178</v>
      </c>
      <c r="R46" s="13">
        <v>1069</v>
      </c>
      <c r="S46" s="13">
        <v>109</v>
      </c>
      <c r="T46" s="13">
        <v>393</v>
      </c>
      <c r="U46" s="13">
        <v>415</v>
      </c>
      <c r="V46" s="13">
        <v>414</v>
      </c>
      <c r="W46" s="13">
        <v>1</v>
      </c>
      <c r="X46" s="13">
        <v>272</v>
      </c>
      <c r="Y46" s="13">
        <v>0</v>
      </c>
      <c r="Z46" s="13">
        <v>2</v>
      </c>
      <c r="AA46" s="13">
        <v>2290</v>
      </c>
      <c r="AB46" s="13">
        <v>67.400000000000006</v>
      </c>
      <c r="AC46" s="13">
        <v>2188</v>
      </c>
      <c r="AD46" s="13">
        <v>64.400000000000006</v>
      </c>
      <c r="AE46" s="13">
        <v>102</v>
      </c>
      <c r="AF46" s="13">
        <v>3</v>
      </c>
      <c r="AG46" s="13"/>
      <c r="AH46" s="13">
        <v>1</v>
      </c>
      <c r="AI46">
        <v>0</v>
      </c>
      <c r="AJ46">
        <f>(I46-MIN(I2:I69))/(MAX(I2:I69)-MIN(I2:I69))</f>
        <v>0.4375</v>
      </c>
      <c r="AK46">
        <f>(J46-MIN(J2:J69))/(MAX(J2:J69)-MIN(J2:J69))</f>
        <v>0.58823529411764708</v>
      </c>
      <c r="AL46">
        <f>(U46-MIN(U2:U69))/(MAX(U2:U69)-MIN(U2:U69))</f>
        <v>0.19202898550724637</v>
      </c>
      <c r="AM46">
        <f>(W46-MIN(W2:W69))/(MAX(W2:W69)-MIN(W2:W69))</f>
        <v>0.13978494623655913</v>
      </c>
      <c r="AN46">
        <f>(X46-MIN(X2:X69))/(MAX(X2:X69)-MIN(X2:X69))</f>
        <v>0.77650429799426934</v>
      </c>
      <c r="AO46">
        <f>(Y46-MIN(Y2:Y69))/(MAX(Y2:Y69)-MIN(Y2:Y69))</f>
        <v>0</v>
      </c>
      <c r="AP46">
        <f>(AA46-MIN(AA2:AA69))/(MAX(AA2:AA69)-MIN(AA2:AA69))</f>
        <v>8.3447332421340628E-2</v>
      </c>
      <c r="AQ46">
        <f>(AE46-MIN(AE2:AE69))/(MAX(AE2:AE69)-MIN(AE2:AE69))</f>
        <v>0.26132930513595165</v>
      </c>
      <c r="AR46">
        <f>(AF46-MIN(AF2:AF69))/(MAX(AF2:AF69)-MIN(AF2:AF69))</f>
        <v>0.25628140703517582</v>
      </c>
      <c r="AS46">
        <v>0</v>
      </c>
    </row>
    <row r="47" spans="1:45" ht="14.25" customHeight="1" x14ac:dyDescent="0.3">
      <c r="A47" s="13" t="s">
        <v>283</v>
      </c>
      <c r="B47" s="13" t="s">
        <v>238</v>
      </c>
      <c r="C47" s="13" t="s">
        <v>43</v>
      </c>
      <c r="D47" s="13">
        <v>0</v>
      </c>
      <c r="E47" s="13">
        <v>0</v>
      </c>
      <c r="F47" s="13">
        <v>1</v>
      </c>
      <c r="G47" s="13">
        <v>1</v>
      </c>
      <c r="H47" s="13">
        <v>31</v>
      </c>
      <c r="I47" s="13">
        <v>25</v>
      </c>
      <c r="J47" s="13">
        <v>6</v>
      </c>
      <c r="K47" s="13">
        <v>210</v>
      </c>
      <c r="L47" s="13">
        <v>600</v>
      </c>
      <c r="M47" s="13">
        <v>0.35</v>
      </c>
      <c r="N47" s="13">
        <v>413</v>
      </c>
      <c r="O47" s="13">
        <v>580</v>
      </c>
      <c r="P47" s="13">
        <v>0.71206896551724141</v>
      </c>
      <c r="Q47" s="13">
        <v>1064</v>
      </c>
      <c r="R47" s="13">
        <v>1048</v>
      </c>
      <c r="S47" s="13">
        <v>16</v>
      </c>
      <c r="T47" s="13">
        <v>350</v>
      </c>
      <c r="U47" s="13">
        <v>477</v>
      </c>
      <c r="V47" s="13">
        <v>330</v>
      </c>
      <c r="W47" s="13">
        <v>1.45</v>
      </c>
      <c r="X47" s="13">
        <v>58</v>
      </c>
      <c r="Y47" s="13">
        <v>1</v>
      </c>
      <c r="Z47" s="13">
        <v>3</v>
      </c>
      <c r="AA47" s="13">
        <v>2381</v>
      </c>
      <c r="AB47" s="13">
        <v>76.8</v>
      </c>
      <c r="AC47" s="13">
        <v>2115</v>
      </c>
      <c r="AD47" s="13">
        <v>68.2</v>
      </c>
      <c r="AE47" s="13">
        <v>266</v>
      </c>
      <c r="AF47" s="13">
        <v>8.6</v>
      </c>
      <c r="AG47" s="13"/>
      <c r="AH47" s="13">
        <v>0</v>
      </c>
      <c r="AI47">
        <v>1</v>
      </c>
      <c r="AJ47">
        <f>(I47-MIN(I2:I69))/(MAX(I2:I69)-MIN(I2:I69))</f>
        <v>0.625</v>
      </c>
      <c r="AK47">
        <f>(J47-MIN(J2:J69))/(MAX(J2:J69)-MIN(J2:J69))</f>
        <v>0.23529411764705882</v>
      </c>
      <c r="AL47">
        <f>(U47-MIN(U2:U69))/(MAX(U2:U69)-MIN(U2:U69))</f>
        <v>0.41666666666666669</v>
      </c>
      <c r="AM47">
        <f>(W47-MIN(W2:W69))/(MAX(W2:W69)-MIN(W2:W69))</f>
        <v>0.62365591397849451</v>
      </c>
      <c r="AN47">
        <f>(X47-MIN(X2:X69))/(MAX(X2:X69)-MIN(X2:X69))</f>
        <v>0.16332378223495703</v>
      </c>
      <c r="AO47">
        <f>(Y47-MIN(Y2:Y69))/(MAX(Y2:Y69)-MIN(Y2:Y69))</f>
        <v>0.16666666666666666</v>
      </c>
      <c r="AP47">
        <f>(AA47-MIN(AA2:AA69))/(MAX(AA2:AA69)-MIN(AA2:AA69))</f>
        <v>0.20793433652530779</v>
      </c>
      <c r="AQ47">
        <f>(AE47-MIN(AE2:AE69))/(MAX(AE2:AE69)-MIN(AE2:AE69))</f>
        <v>0.50906344410876136</v>
      </c>
      <c r="AR47">
        <f>(AF47-MIN(AF2:AF69))/(MAX(AF2:AF69)-MIN(AF2:AF69))</f>
        <v>0.53768844221105516</v>
      </c>
      <c r="AS47">
        <v>1</v>
      </c>
    </row>
    <row r="48" spans="1:45" ht="14.25" customHeight="1" x14ac:dyDescent="0.3">
      <c r="A48" s="13" t="s">
        <v>284</v>
      </c>
      <c r="B48" s="13" t="s">
        <v>47</v>
      </c>
      <c r="C48" s="13" t="s">
        <v>37</v>
      </c>
      <c r="D48" s="13">
        <v>1</v>
      </c>
      <c r="E48" s="13">
        <v>1</v>
      </c>
      <c r="F48" s="13">
        <v>0</v>
      </c>
      <c r="G48" s="13">
        <v>0</v>
      </c>
      <c r="H48" s="13">
        <v>32</v>
      </c>
      <c r="I48" s="13">
        <v>22</v>
      </c>
      <c r="J48" s="13">
        <v>10</v>
      </c>
      <c r="K48" s="13">
        <v>235</v>
      </c>
      <c r="L48" s="13">
        <v>693</v>
      </c>
      <c r="M48" s="13">
        <v>0.33910533910533908</v>
      </c>
      <c r="N48" s="13">
        <v>481</v>
      </c>
      <c r="O48" s="13">
        <v>667</v>
      </c>
      <c r="P48" s="13">
        <v>0.72113943028485761</v>
      </c>
      <c r="Q48" s="13">
        <v>1206</v>
      </c>
      <c r="R48" s="13">
        <v>1038</v>
      </c>
      <c r="S48" s="13">
        <v>168</v>
      </c>
      <c r="T48" s="13">
        <v>355</v>
      </c>
      <c r="U48" s="13">
        <v>477</v>
      </c>
      <c r="V48" s="13">
        <v>382</v>
      </c>
      <c r="W48" s="13">
        <v>1.25</v>
      </c>
      <c r="X48" s="13">
        <v>119</v>
      </c>
      <c r="Y48" s="13">
        <v>3</v>
      </c>
      <c r="Z48" s="13">
        <v>1</v>
      </c>
      <c r="AA48" s="13">
        <v>2480</v>
      </c>
      <c r="AB48" s="13">
        <v>77.5</v>
      </c>
      <c r="AC48" s="13">
        <v>2173</v>
      </c>
      <c r="AD48" s="13">
        <v>67.900000000000006</v>
      </c>
      <c r="AE48" s="13">
        <v>307</v>
      </c>
      <c r="AF48" s="13">
        <v>9.6</v>
      </c>
      <c r="AG48" s="13"/>
      <c r="AH48" s="13">
        <v>1</v>
      </c>
      <c r="AI48">
        <v>0</v>
      </c>
      <c r="AJ48">
        <f>(I48-MIN(I2:I69))/(MAX(I2:I69)-MIN(I2:I69))</f>
        <v>0.4375</v>
      </c>
      <c r="AK48">
        <f>(J48-MIN(J2:J69))/(MAX(J2:J69)-MIN(J2:J69))</f>
        <v>0.47058823529411764</v>
      </c>
      <c r="AL48">
        <f>(U48-MIN(U2:U69))/(MAX(U2:U69)-MIN(U2:U69))</f>
        <v>0.41666666666666669</v>
      </c>
      <c r="AM48">
        <f>(W48-MIN(W2:W69))/(MAX(W2:W69)-MIN(W2:W69))</f>
        <v>0.40860215053763438</v>
      </c>
      <c r="AN48">
        <f>(X48-MIN(X2:X69))/(MAX(X2:X69)-MIN(X2:X69))</f>
        <v>0.33810888252148996</v>
      </c>
      <c r="AO48">
        <f>(Y48-MIN(Y2:Y69))/(MAX(Y2:Y69)-MIN(Y2:Y69))</f>
        <v>0.5</v>
      </c>
      <c r="AP48">
        <f>(AA48-MIN(AA2:AA69))/(MAX(AA2:AA69)-MIN(AA2:AA69))</f>
        <v>0.34336525307797539</v>
      </c>
      <c r="AQ48">
        <f>(AE48-MIN(AE2:AE69))/(MAX(AE2:AE69)-MIN(AE2:AE69))</f>
        <v>0.57099697885196377</v>
      </c>
      <c r="AR48">
        <f>(AF48-MIN(AF2:AF69))/(MAX(AF2:AF69)-MIN(AF2:AF69))</f>
        <v>0.58793969849246219</v>
      </c>
      <c r="AS48">
        <v>0</v>
      </c>
    </row>
    <row r="49" spans="1:45" ht="14.25" customHeight="1" x14ac:dyDescent="0.3">
      <c r="A49" s="13" t="s">
        <v>240</v>
      </c>
      <c r="B49" s="13" t="s">
        <v>211</v>
      </c>
      <c r="C49" s="13" t="s">
        <v>43</v>
      </c>
      <c r="D49" s="13">
        <v>0</v>
      </c>
      <c r="E49" s="13">
        <v>0</v>
      </c>
      <c r="F49" s="13">
        <v>1</v>
      </c>
      <c r="G49" s="13">
        <v>1</v>
      </c>
      <c r="H49" s="13">
        <v>32</v>
      </c>
      <c r="I49" s="13">
        <v>21</v>
      </c>
      <c r="J49" s="13">
        <v>11</v>
      </c>
      <c r="K49" s="13">
        <v>233</v>
      </c>
      <c r="L49" s="13">
        <v>640</v>
      </c>
      <c r="M49" s="13">
        <v>0.36406250000000001</v>
      </c>
      <c r="N49" s="13">
        <v>467</v>
      </c>
      <c r="O49" s="13">
        <v>674</v>
      </c>
      <c r="P49" s="13">
        <v>0.69287833827893175</v>
      </c>
      <c r="Q49" s="13">
        <v>1222</v>
      </c>
      <c r="R49" s="13">
        <v>1083</v>
      </c>
      <c r="S49" s="13">
        <v>139</v>
      </c>
      <c r="T49" s="13">
        <v>390</v>
      </c>
      <c r="U49" s="13">
        <v>506</v>
      </c>
      <c r="V49" s="13">
        <v>410</v>
      </c>
      <c r="W49" s="13">
        <v>1.23</v>
      </c>
      <c r="X49" s="13">
        <v>27</v>
      </c>
      <c r="Y49" s="13">
        <v>1</v>
      </c>
      <c r="Z49" s="13">
        <v>5</v>
      </c>
      <c r="AA49" s="13">
        <v>2528</v>
      </c>
      <c r="AB49" s="13">
        <v>79</v>
      </c>
      <c r="AC49" s="13">
        <v>2346</v>
      </c>
      <c r="AD49" s="13">
        <v>73.3</v>
      </c>
      <c r="AE49" s="13">
        <v>182</v>
      </c>
      <c r="AF49" s="13">
        <v>5.7</v>
      </c>
      <c r="AG49" s="13"/>
      <c r="AH49" s="13">
        <v>0</v>
      </c>
      <c r="AI49">
        <v>1</v>
      </c>
      <c r="AJ49">
        <f>(I49-MIN(I2:I69))/(MAX(I2:I69)-MIN(I2:I69))</f>
        <v>0.375</v>
      </c>
      <c r="AK49">
        <f>(J49-MIN(J2:J69))/(MAX(J2:J69)-MIN(J2:J69))</f>
        <v>0.52941176470588236</v>
      </c>
      <c r="AL49">
        <f>(U49-MIN(U2:U69))/(MAX(U2:U69)-MIN(U2:U69))</f>
        <v>0.52173913043478259</v>
      </c>
      <c r="AM49">
        <f>(W49-MIN(W2:W69))/(MAX(W2:W69)-MIN(W2:W69))</f>
        <v>0.38709677419354838</v>
      </c>
      <c r="AN49">
        <f>(X49-MIN(X2:X69))/(MAX(X2:X69)-MIN(X2:X69))</f>
        <v>7.4498567335243557E-2</v>
      </c>
      <c r="AO49">
        <f>(Y49-MIN(Y2:Y69))/(MAX(Y2:Y69)-MIN(Y2:Y69))</f>
        <v>0.16666666666666666</v>
      </c>
      <c r="AP49">
        <f>(AA49-MIN(AA2:AA69))/(MAX(AA2:AA69)-MIN(AA2:AA69))</f>
        <v>0.40902872777017785</v>
      </c>
      <c r="AQ49">
        <f>(AE49-MIN(AE2:AE69))/(MAX(AE2:AE69)-MIN(AE2:AE69))</f>
        <v>0.3821752265861027</v>
      </c>
      <c r="AR49">
        <f>(AF49-MIN(AF2:AF69))/(MAX(AF2:AF69)-MIN(AF2:AF69))</f>
        <v>0.39195979899497485</v>
      </c>
      <c r="AS49">
        <v>1</v>
      </c>
    </row>
    <row r="50" spans="1:45" ht="14.25" customHeight="1" x14ac:dyDescent="0.3">
      <c r="A50" s="13" t="s">
        <v>285</v>
      </c>
      <c r="B50" s="13" t="s">
        <v>177</v>
      </c>
      <c r="C50" s="13" t="s">
        <v>34</v>
      </c>
      <c r="D50" s="13">
        <v>1</v>
      </c>
      <c r="E50" s="13">
        <v>1</v>
      </c>
      <c r="F50" s="13">
        <v>0</v>
      </c>
      <c r="G50" s="13">
        <v>0</v>
      </c>
      <c r="H50" s="13">
        <v>34</v>
      </c>
      <c r="I50" s="13">
        <v>28</v>
      </c>
      <c r="J50" s="13">
        <v>6</v>
      </c>
      <c r="K50" s="13">
        <v>237</v>
      </c>
      <c r="L50" s="13">
        <v>637</v>
      </c>
      <c r="M50" s="13">
        <v>0.37205651491365782</v>
      </c>
      <c r="N50" s="13">
        <v>558</v>
      </c>
      <c r="O50" s="13">
        <v>791</v>
      </c>
      <c r="P50" s="13">
        <v>0.70543615676359039</v>
      </c>
      <c r="Q50" s="13">
        <v>1217</v>
      </c>
      <c r="R50" s="13">
        <v>1083</v>
      </c>
      <c r="S50" s="13">
        <v>134</v>
      </c>
      <c r="T50" s="13">
        <v>397</v>
      </c>
      <c r="U50" s="13">
        <v>489</v>
      </c>
      <c r="V50" s="13">
        <v>529</v>
      </c>
      <c r="W50" s="13">
        <v>0.92</v>
      </c>
      <c r="X50" s="13">
        <v>338</v>
      </c>
      <c r="Y50" s="13">
        <v>0</v>
      </c>
      <c r="Z50" s="13">
        <v>0</v>
      </c>
      <c r="AA50" s="13">
        <v>2759</v>
      </c>
      <c r="AB50" s="13">
        <v>81.099999999999994</v>
      </c>
      <c r="AC50" s="13">
        <v>2316</v>
      </c>
      <c r="AD50" s="13">
        <v>68.099999999999994</v>
      </c>
      <c r="AE50" s="13">
        <v>443</v>
      </c>
      <c r="AF50" s="13">
        <v>13</v>
      </c>
      <c r="AG50" s="13"/>
      <c r="AH50" s="13">
        <v>1</v>
      </c>
      <c r="AI50">
        <v>0</v>
      </c>
      <c r="AJ50">
        <f>(I50-MIN(I2:I69))/(MAX(I2:I69)-MIN(I2:I69))</f>
        <v>0.8125</v>
      </c>
      <c r="AK50">
        <f>(J50-MIN(J2:J69))/(MAX(J2:J69)-MIN(J2:J69))</f>
        <v>0.23529411764705882</v>
      </c>
      <c r="AL50">
        <f>(U50-MIN(U2:U69))/(MAX(U2:U69)-MIN(U2:U69))</f>
        <v>0.46014492753623187</v>
      </c>
      <c r="AM50">
        <f>(W50-MIN(W2:W69))/(MAX(W2:W69)-MIN(W2:W69))</f>
        <v>5.3763440860215096E-2</v>
      </c>
      <c r="AN50">
        <f>(X50-MIN(X2:X69))/(MAX(X2:X69)-MIN(X2:X69))</f>
        <v>0.96561604584527216</v>
      </c>
      <c r="AO50">
        <f>(Y50-MIN(Y2:Y69))/(MAX(Y2:Y69)-MIN(Y2:Y69))</f>
        <v>0</v>
      </c>
      <c r="AP50">
        <f>(AA50-MIN(AA2:AA69))/(MAX(AA2:AA69)-MIN(AA2:AA69))</f>
        <v>0.72503419972640215</v>
      </c>
      <c r="AQ50">
        <f>(AE50-MIN(AE2:AE69))/(MAX(AE2:AE69)-MIN(AE2:AE69))</f>
        <v>0.77643504531722052</v>
      </c>
      <c r="AR50">
        <f>(AF50-MIN(AF2:AF69))/(MAX(AF2:AF69)-MIN(AF2:AF69))</f>
        <v>0.75879396984924619</v>
      </c>
      <c r="AS50">
        <v>0</v>
      </c>
    </row>
    <row r="51" spans="1:45" ht="14.25" customHeight="1" x14ac:dyDescent="0.3">
      <c r="A51" s="13" t="s">
        <v>286</v>
      </c>
      <c r="B51" s="13" t="s">
        <v>225</v>
      </c>
      <c r="C51" s="13" t="s">
        <v>37</v>
      </c>
      <c r="D51" s="13">
        <v>1</v>
      </c>
      <c r="E51" s="13">
        <v>1</v>
      </c>
      <c r="F51" s="13">
        <v>0</v>
      </c>
      <c r="G51" s="13">
        <v>1</v>
      </c>
      <c r="H51" s="13">
        <v>34</v>
      </c>
      <c r="I51" s="13">
        <v>28</v>
      </c>
      <c r="J51" s="13">
        <v>6</v>
      </c>
      <c r="K51" s="13">
        <v>361</v>
      </c>
      <c r="L51" s="13">
        <v>896</v>
      </c>
      <c r="M51" s="13">
        <v>0.4029017857142857</v>
      </c>
      <c r="N51" s="13">
        <v>566</v>
      </c>
      <c r="O51" s="13">
        <v>745</v>
      </c>
      <c r="P51" s="13">
        <v>0.75973154362416107</v>
      </c>
      <c r="Q51" s="13">
        <v>1325</v>
      </c>
      <c r="R51" s="13">
        <v>1198</v>
      </c>
      <c r="S51" s="13">
        <v>127</v>
      </c>
      <c r="T51" s="13">
        <v>302</v>
      </c>
      <c r="U51" s="13">
        <v>459</v>
      </c>
      <c r="V51" s="13">
        <v>340</v>
      </c>
      <c r="W51" s="13">
        <v>1.35</v>
      </c>
      <c r="X51" s="13">
        <v>211</v>
      </c>
      <c r="Y51" s="13">
        <v>1</v>
      </c>
      <c r="Z51" s="13">
        <v>2</v>
      </c>
      <c r="AA51" s="13">
        <v>2885</v>
      </c>
      <c r="AB51" s="13">
        <v>84.9</v>
      </c>
      <c r="AC51" s="13">
        <v>2518</v>
      </c>
      <c r="AD51" s="13">
        <v>74.099999999999994</v>
      </c>
      <c r="AE51" s="13">
        <v>367</v>
      </c>
      <c r="AF51" s="13">
        <v>10.8</v>
      </c>
      <c r="AG51" s="13"/>
      <c r="AH51" s="13">
        <v>1</v>
      </c>
      <c r="AI51">
        <v>1</v>
      </c>
      <c r="AJ51">
        <f>(I51-MIN(I2:I69))/(MAX(I2:I69)-MIN(I2:I69))</f>
        <v>0.8125</v>
      </c>
      <c r="AK51">
        <f>(J51-MIN(J2:J69))/(MAX(J2:J69)-MIN(J2:J69))</f>
        <v>0.23529411764705882</v>
      </c>
      <c r="AL51">
        <f>(U51-MIN(U2:U69))/(MAX(U2:U69)-MIN(U2:U69))</f>
        <v>0.35144927536231885</v>
      </c>
      <c r="AM51">
        <f>(W51-MIN(W2:W69))/(MAX(W2:W69)-MIN(W2:W69))</f>
        <v>0.51612903225806461</v>
      </c>
      <c r="AN51">
        <f>(X51-MIN(X2:X69))/(MAX(X2:X69)-MIN(X2:X69))</f>
        <v>0.60171919770773641</v>
      </c>
      <c r="AO51">
        <f>(Y51-MIN(Y2:Y69))/(MAX(Y2:Y69)-MIN(Y2:Y69))</f>
        <v>0.16666666666666666</v>
      </c>
      <c r="AP51">
        <f>(AA51-MIN(AA2:AA69))/(MAX(AA2:AA69)-MIN(AA2:AA69))</f>
        <v>0.89740082079343364</v>
      </c>
      <c r="AQ51">
        <f>(AE51-MIN(AE2:AE69))/(MAX(AE2:AE69)-MIN(AE2:AE69))</f>
        <v>0.66163141993957708</v>
      </c>
      <c r="AR51">
        <f>(AF51-MIN(AF2:AF69))/(MAX(AF2:AF69)-MIN(AF2:AF69))</f>
        <v>0.64824120603015067</v>
      </c>
      <c r="AS51">
        <v>0</v>
      </c>
    </row>
    <row r="52" spans="1:45" ht="14.25" customHeight="1" x14ac:dyDescent="0.3">
      <c r="A52" s="13" t="s">
        <v>287</v>
      </c>
      <c r="B52" s="13" t="s">
        <v>238</v>
      </c>
      <c r="C52" s="13" t="s">
        <v>34</v>
      </c>
      <c r="D52" s="13">
        <v>1</v>
      </c>
      <c r="E52" s="13">
        <v>0</v>
      </c>
      <c r="F52" s="13">
        <v>0</v>
      </c>
      <c r="G52" s="13">
        <v>0</v>
      </c>
      <c r="H52" s="13">
        <v>32</v>
      </c>
      <c r="I52" s="13">
        <v>25</v>
      </c>
      <c r="J52" s="13">
        <v>7</v>
      </c>
      <c r="K52" s="13">
        <v>248</v>
      </c>
      <c r="L52" s="13">
        <v>623</v>
      </c>
      <c r="M52" s="13">
        <v>0.39807383627608339</v>
      </c>
      <c r="N52" s="13">
        <v>557</v>
      </c>
      <c r="O52" s="13">
        <v>739</v>
      </c>
      <c r="P52" s="13">
        <v>0.75372124492557513</v>
      </c>
      <c r="Q52" s="13">
        <v>1138</v>
      </c>
      <c r="R52" s="13">
        <v>1108</v>
      </c>
      <c r="S52" s="13">
        <v>30</v>
      </c>
      <c r="T52" s="13">
        <v>331</v>
      </c>
      <c r="U52" s="13">
        <v>455</v>
      </c>
      <c r="V52" s="13">
        <v>367</v>
      </c>
      <c r="W52" s="13">
        <v>1.24</v>
      </c>
      <c r="X52" s="13">
        <v>88</v>
      </c>
      <c r="Y52" s="13">
        <v>2</v>
      </c>
      <c r="Z52" s="13">
        <v>2</v>
      </c>
      <c r="AA52" s="13">
        <v>2493</v>
      </c>
      <c r="AB52" s="13">
        <v>77.900000000000006</v>
      </c>
      <c r="AC52" s="13">
        <v>2272</v>
      </c>
      <c r="AD52" s="13">
        <v>71</v>
      </c>
      <c r="AE52" s="13">
        <v>221</v>
      </c>
      <c r="AF52" s="13">
        <v>6.9</v>
      </c>
      <c r="AG52" s="13"/>
      <c r="AH52" s="13">
        <v>1</v>
      </c>
      <c r="AI52">
        <v>0</v>
      </c>
      <c r="AJ52">
        <f>(I52-MIN(I2:I69))/(MAX(I2:I69)-MIN(I2:I69))</f>
        <v>0.625</v>
      </c>
      <c r="AK52">
        <f>(J52-MIN(J2:J69))/(MAX(J2:J69)-MIN(J2:J69))</f>
        <v>0.29411764705882354</v>
      </c>
      <c r="AL52">
        <f>(U52-MIN(U2:U69))/(MAX(U2:U69)-MIN(U2:U69))</f>
        <v>0.33695652173913043</v>
      </c>
      <c r="AM52">
        <f>(W52-MIN(W2:W69))/(MAX(W2:W69)-MIN(W2:W69))</f>
        <v>0.39784946236559138</v>
      </c>
      <c r="AN52">
        <f>(X52-MIN(X2:X69))/(MAX(X2:X69)-MIN(X2:X69))</f>
        <v>0.24928366762177651</v>
      </c>
      <c r="AO52">
        <f>(Y52-MIN(Y2:Y69))/(MAX(Y2:Y69)-MIN(Y2:Y69))</f>
        <v>0.33333333333333331</v>
      </c>
      <c r="AP52">
        <f>(AA52-MIN(AA2:AA69))/(MAX(AA2:AA69)-MIN(AA2:AA69))</f>
        <v>0.36114911080711354</v>
      </c>
      <c r="AQ52">
        <f>(AE52-MIN(AE2:AE69))/(MAX(AE2:AE69)-MIN(AE2:AE69))</f>
        <v>0.44108761329305135</v>
      </c>
      <c r="AR52">
        <f>(AF52-MIN(AF2:AF69))/(MAX(AF2:AF69)-MIN(AF2:AF69))</f>
        <v>0.45226130653266328</v>
      </c>
      <c r="AS52">
        <v>0</v>
      </c>
    </row>
    <row r="53" spans="1:45" ht="14.25" customHeight="1" x14ac:dyDescent="0.3">
      <c r="A53" s="13" t="s">
        <v>242</v>
      </c>
      <c r="B53" s="13" t="s">
        <v>65</v>
      </c>
      <c r="C53" s="13" t="s">
        <v>43</v>
      </c>
      <c r="D53" s="13">
        <v>1</v>
      </c>
      <c r="E53" s="13">
        <v>0</v>
      </c>
      <c r="F53" s="13">
        <v>2</v>
      </c>
      <c r="G53" s="13">
        <v>0</v>
      </c>
      <c r="H53" s="13">
        <v>33</v>
      </c>
      <c r="I53" s="13">
        <v>20</v>
      </c>
      <c r="J53" s="13">
        <v>13</v>
      </c>
      <c r="K53" s="13">
        <v>193</v>
      </c>
      <c r="L53" s="13">
        <v>600</v>
      </c>
      <c r="M53" s="13">
        <v>0.32166666666666671</v>
      </c>
      <c r="N53" s="13">
        <v>534</v>
      </c>
      <c r="O53" s="13">
        <v>721</v>
      </c>
      <c r="P53" s="13">
        <v>0.74063800277392511</v>
      </c>
      <c r="Q53" s="13">
        <v>1235</v>
      </c>
      <c r="R53" s="13">
        <v>1085</v>
      </c>
      <c r="S53" s="13">
        <v>150</v>
      </c>
      <c r="T53" s="13">
        <v>399</v>
      </c>
      <c r="U53" s="13">
        <v>362</v>
      </c>
      <c r="V53" s="13">
        <v>415</v>
      </c>
      <c r="W53" s="13">
        <v>0.87</v>
      </c>
      <c r="X53" s="13">
        <v>15</v>
      </c>
      <c r="Y53" s="13">
        <v>2</v>
      </c>
      <c r="Z53" s="13">
        <v>7</v>
      </c>
      <c r="AA53" s="13">
        <v>2229</v>
      </c>
      <c r="AB53" s="13">
        <v>67.5</v>
      </c>
      <c r="AC53" s="13">
        <v>2130</v>
      </c>
      <c r="AD53" s="13">
        <v>64.5</v>
      </c>
      <c r="AE53" s="13">
        <v>99</v>
      </c>
      <c r="AF53" s="13">
        <v>3</v>
      </c>
      <c r="AG53" s="13"/>
      <c r="AH53" s="13">
        <v>1</v>
      </c>
      <c r="AI53">
        <v>0</v>
      </c>
      <c r="AJ53">
        <f>(I53-MIN(I2:I69))/(MAX(I2:I69)-MIN(I2:I69))</f>
        <v>0.3125</v>
      </c>
      <c r="AK53">
        <f>(J53-MIN(J2:J69))/(MAX(J2:J69)-MIN(J2:J69))</f>
        <v>0.6470588235294118</v>
      </c>
      <c r="AL53">
        <f>(U53-MIN(U2:U69))/(MAX(U2:U69)-MIN(U2:U69))</f>
        <v>0</v>
      </c>
      <c r="AM53">
        <f>(W53-MIN(W2:W69))/(MAX(W2:W69)-MIN(W2:W69))</f>
        <v>0</v>
      </c>
      <c r="AN53">
        <f>(X53-MIN(X2:X69))/(MAX(X2:X69)-MIN(X2:X69))</f>
        <v>4.0114613180515762E-2</v>
      </c>
      <c r="AO53">
        <f>(Y53-MIN(Y2:Y69))/(MAX(Y2:Y69)-MIN(Y2:Y69))</f>
        <v>0.33333333333333331</v>
      </c>
      <c r="AP53">
        <f>(AA53-MIN(AA2:AA69))/(MAX(AA2:AA69)-MIN(AA2:AA69))</f>
        <v>0</v>
      </c>
      <c r="AQ53">
        <f>(AE53-MIN(AE2:AE69))/(MAX(AE2:AE69)-MIN(AE2:AE69))</f>
        <v>0.25679758308157102</v>
      </c>
      <c r="AR53">
        <f>(AF53-MIN(AF2:AF69))/(MAX(AF2:AF69)-MIN(AF2:AF69))</f>
        <v>0.25628140703517582</v>
      </c>
      <c r="AS53">
        <v>2</v>
      </c>
    </row>
    <row r="54" spans="1:45" ht="14.25" customHeight="1" x14ac:dyDescent="0.3">
      <c r="A54" s="13" t="s">
        <v>288</v>
      </c>
      <c r="B54" s="13" t="s">
        <v>182</v>
      </c>
      <c r="C54" s="13" t="s">
        <v>43</v>
      </c>
      <c r="D54" s="13">
        <v>0</v>
      </c>
      <c r="E54" s="13">
        <v>0</v>
      </c>
      <c r="F54" s="13">
        <v>0</v>
      </c>
      <c r="G54" s="13">
        <v>0</v>
      </c>
      <c r="H54" s="13">
        <v>32</v>
      </c>
      <c r="I54" s="13">
        <v>21</v>
      </c>
      <c r="J54" s="13">
        <v>11</v>
      </c>
      <c r="K54" s="13">
        <v>271</v>
      </c>
      <c r="L54" s="13">
        <v>677</v>
      </c>
      <c r="M54" s="13">
        <v>0.40029542097488918</v>
      </c>
      <c r="N54" s="13">
        <v>465</v>
      </c>
      <c r="O54" s="13">
        <v>657</v>
      </c>
      <c r="P54" s="13">
        <v>0.70776255707762559</v>
      </c>
      <c r="Q54" s="13">
        <v>1166</v>
      </c>
      <c r="R54" s="13">
        <v>964</v>
      </c>
      <c r="S54" s="13">
        <v>202</v>
      </c>
      <c r="T54" s="13">
        <v>360</v>
      </c>
      <c r="U54" s="13">
        <v>601</v>
      </c>
      <c r="V54" s="13">
        <v>406</v>
      </c>
      <c r="W54" s="13">
        <v>1.48</v>
      </c>
      <c r="X54" s="13">
        <v>9</v>
      </c>
      <c r="Y54" s="13">
        <v>2</v>
      </c>
      <c r="Z54" s="13">
        <v>4</v>
      </c>
      <c r="AA54" s="13">
        <v>2656</v>
      </c>
      <c r="AB54" s="13">
        <v>83</v>
      </c>
      <c r="AC54" s="13">
        <v>2430</v>
      </c>
      <c r="AD54" s="13">
        <v>75.900000000000006</v>
      </c>
      <c r="AE54" s="13">
        <v>226</v>
      </c>
      <c r="AF54" s="13">
        <v>7.1</v>
      </c>
      <c r="AG54" s="13"/>
      <c r="AH54" s="13">
        <v>0</v>
      </c>
      <c r="AI54">
        <v>0</v>
      </c>
      <c r="AJ54">
        <f>(I54-MIN(I2:I69))/(MAX(I2:I69)-MIN(I2:I69))</f>
        <v>0.375</v>
      </c>
      <c r="AK54">
        <f>(J54-MIN(J2:J69))/(MAX(J2:J69)-MIN(J2:J69))</f>
        <v>0.52941176470588236</v>
      </c>
      <c r="AL54">
        <f>(U54-MIN(U2:U69))/(MAX(U2:U69)-MIN(U2:U69))</f>
        <v>0.86594202898550721</v>
      </c>
      <c r="AM54">
        <f>(W54-MIN(W2:W69))/(MAX(W2:W69)-MIN(W2:W69))</f>
        <v>0.65591397849462363</v>
      </c>
      <c r="AN54">
        <f>(X54-MIN(X2:X69))/(MAX(X2:X69)-MIN(X2:X69))</f>
        <v>2.2922636103151862E-2</v>
      </c>
      <c r="AO54">
        <f>(Y54-MIN(Y2:Y69))/(MAX(Y2:Y69)-MIN(Y2:Y69))</f>
        <v>0.33333333333333331</v>
      </c>
      <c r="AP54">
        <f>(AA54-MIN(AA2:AA69))/(MAX(AA2:AA69)-MIN(AA2:AA69))</f>
        <v>0.58413132694938441</v>
      </c>
      <c r="AQ54">
        <f>(AE54-MIN(AE2:AE69))/(MAX(AE2:AE69)-MIN(AE2:AE69))</f>
        <v>0.44864048338368578</v>
      </c>
      <c r="AR54">
        <f>(AF54-MIN(AF2:AF69))/(MAX(AF2:AF69)-MIN(AF2:AF69))</f>
        <v>0.46231155778894462</v>
      </c>
      <c r="AS54">
        <v>0</v>
      </c>
    </row>
    <row r="55" spans="1:45" ht="14.25" customHeight="1" x14ac:dyDescent="0.3">
      <c r="A55" s="13" t="s">
        <v>244</v>
      </c>
      <c r="B55" s="13" t="s">
        <v>36</v>
      </c>
      <c r="C55" s="13" t="s">
        <v>40</v>
      </c>
      <c r="D55" s="13">
        <v>0</v>
      </c>
      <c r="E55" s="13">
        <v>0</v>
      </c>
      <c r="F55" s="13">
        <v>1</v>
      </c>
      <c r="G55" s="13">
        <v>0</v>
      </c>
      <c r="H55" s="13">
        <v>32</v>
      </c>
      <c r="I55" s="13">
        <v>25</v>
      </c>
      <c r="J55" s="13">
        <v>7</v>
      </c>
      <c r="K55" s="13">
        <v>249</v>
      </c>
      <c r="L55" s="13">
        <v>648</v>
      </c>
      <c r="M55" s="13">
        <v>0.38425925925925919</v>
      </c>
      <c r="N55" s="13">
        <v>508</v>
      </c>
      <c r="O55" s="13">
        <v>673</v>
      </c>
      <c r="P55" s="13">
        <v>0.75482912332838037</v>
      </c>
      <c r="Q55" s="13">
        <v>1159</v>
      </c>
      <c r="R55" s="13">
        <v>1101</v>
      </c>
      <c r="S55" s="13">
        <v>58</v>
      </c>
      <c r="T55" s="13">
        <v>367</v>
      </c>
      <c r="U55" s="13">
        <v>508</v>
      </c>
      <c r="V55" s="13">
        <v>393</v>
      </c>
      <c r="W55" s="13">
        <v>1.29</v>
      </c>
      <c r="X55" s="13">
        <v>28</v>
      </c>
      <c r="Y55" s="13">
        <v>3</v>
      </c>
      <c r="Z55" s="13">
        <v>3</v>
      </c>
      <c r="AA55" s="13">
        <v>2377</v>
      </c>
      <c r="AB55" s="13">
        <v>74.3</v>
      </c>
      <c r="AC55" s="13">
        <v>2114</v>
      </c>
      <c r="AD55" s="13">
        <v>66.099999999999994</v>
      </c>
      <c r="AE55" s="13">
        <v>263</v>
      </c>
      <c r="AF55" s="13">
        <v>8.1999999999999993</v>
      </c>
      <c r="AG55" s="13"/>
      <c r="AH55" s="13">
        <v>0</v>
      </c>
      <c r="AI55">
        <v>0</v>
      </c>
      <c r="AJ55">
        <f>(I55-MIN(I2:I69))/(MAX(I2:I69)-MIN(I2:I69))</f>
        <v>0.625</v>
      </c>
      <c r="AK55">
        <f>(J55-MIN(J2:J69))/(MAX(J2:J69)-MIN(J2:J69))</f>
        <v>0.29411764705882354</v>
      </c>
      <c r="AL55">
        <f>(U55-MIN(U2:U69))/(MAX(U2:U69)-MIN(U2:U69))</f>
        <v>0.52898550724637683</v>
      </c>
      <c r="AM55">
        <f>(W55-MIN(W2:W69))/(MAX(W2:W69)-MIN(W2:W69))</f>
        <v>0.45161290322580649</v>
      </c>
      <c r="AN55">
        <f>(X55-MIN(X2:X69))/(MAX(X2:X69)-MIN(X2:X69))</f>
        <v>7.7363896848137534E-2</v>
      </c>
      <c r="AO55">
        <f>(Y55-MIN(Y2:Y69))/(MAX(Y2:Y69)-MIN(Y2:Y69))</f>
        <v>0.5</v>
      </c>
      <c r="AP55">
        <f>(AA55-MIN(AA2:AA69))/(MAX(AA2:AA69)-MIN(AA2:AA69))</f>
        <v>0.20246238030095759</v>
      </c>
      <c r="AQ55">
        <f>(AE55-MIN(AE2:AE69))/(MAX(AE2:AE69)-MIN(AE2:AE69))</f>
        <v>0.50453172205438068</v>
      </c>
      <c r="AR55">
        <f>(AF55-MIN(AF2:AF69))/(MAX(AF2:AF69)-MIN(AF2:AF69))</f>
        <v>0.51758793969849237</v>
      </c>
      <c r="AS55">
        <v>1</v>
      </c>
    </row>
    <row r="56" spans="1:45" ht="14.25" customHeight="1" x14ac:dyDescent="0.3">
      <c r="A56" s="13" t="s">
        <v>289</v>
      </c>
      <c r="B56" s="13" t="s">
        <v>182</v>
      </c>
      <c r="C56" s="13" t="s">
        <v>40</v>
      </c>
      <c r="D56" s="13">
        <v>1</v>
      </c>
      <c r="E56" s="13">
        <v>0</v>
      </c>
      <c r="F56" s="13">
        <v>0</v>
      </c>
      <c r="G56" s="13">
        <v>0</v>
      </c>
      <c r="H56" s="13">
        <v>33</v>
      </c>
      <c r="I56" s="13">
        <v>19</v>
      </c>
      <c r="J56" s="13">
        <v>14</v>
      </c>
      <c r="K56" s="13">
        <v>234</v>
      </c>
      <c r="L56" s="13">
        <v>742</v>
      </c>
      <c r="M56" s="13">
        <v>0.31536388140161731</v>
      </c>
      <c r="N56" s="13">
        <v>431</v>
      </c>
      <c r="O56" s="13">
        <v>645</v>
      </c>
      <c r="P56" s="13">
        <v>0.66821705426356592</v>
      </c>
      <c r="Q56" s="13">
        <v>1181</v>
      </c>
      <c r="R56" s="13">
        <v>1186</v>
      </c>
      <c r="S56" s="13">
        <v>-5</v>
      </c>
      <c r="T56" s="13">
        <v>349</v>
      </c>
      <c r="U56" s="13">
        <v>382</v>
      </c>
      <c r="V56" s="13">
        <v>391</v>
      </c>
      <c r="W56" s="13">
        <v>0.98</v>
      </c>
      <c r="X56" s="13">
        <v>22</v>
      </c>
      <c r="Y56" s="13">
        <v>2</v>
      </c>
      <c r="Z56" s="13">
        <v>8</v>
      </c>
      <c r="AA56" s="13">
        <v>2367</v>
      </c>
      <c r="AB56" s="13">
        <v>71.7</v>
      </c>
      <c r="AC56" s="13">
        <v>2251</v>
      </c>
      <c r="AD56" s="13">
        <v>68.2</v>
      </c>
      <c r="AE56" s="13">
        <v>116</v>
      </c>
      <c r="AF56" s="13">
        <v>3.5</v>
      </c>
      <c r="AG56" s="13"/>
      <c r="AH56" s="13">
        <v>1</v>
      </c>
      <c r="AI56">
        <v>0</v>
      </c>
      <c r="AJ56">
        <f>(I56-MIN(I2:I69))/(MAX(I2:I69)-MIN(I2:I69))</f>
        <v>0.25</v>
      </c>
      <c r="AK56">
        <f>(J56-MIN(J2:J69))/(MAX(J2:J69)-MIN(J2:J69))</f>
        <v>0.70588235294117652</v>
      </c>
      <c r="AL56">
        <f>(U56-MIN(U2:U69))/(MAX(U2:U69)-MIN(U2:U69))</f>
        <v>7.2463768115942032E-2</v>
      </c>
      <c r="AM56">
        <f>(W56-MIN(W2:W69))/(MAX(W2:W69)-MIN(W2:W69))</f>
        <v>0.1182795698924731</v>
      </c>
      <c r="AN56">
        <f>(X56-MIN(X2:X69))/(MAX(X2:X69)-MIN(X2:X69))</f>
        <v>6.0171919770773637E-2</v>
      </c>
      <c r="AO56">
        <f>(Y56-MIN(Y2:Y69))/(MAX(Y2:Y69)-MIN(Y2:Y69))</f>
        <v>0.33333333333333331</v>
      </c>
      <c r="AP56">
        <f>(AA56-MIN(AA2:AA69))/(MAX(AA2:AA69)-MIN(AA2:AA69))</f>
        <v>0.18878248974008208</v>
      </c>
      <c r="AQ56">
        <f>(AE56-MIN(AE2:AE69))/(MAX(AE2:AE69)-MIN(AE2:AE69))</f>
        <v>0.28247734138972808</v>
      </c>
      <c r="AR56">
        <f>(AF56-MIN(AF2:AF69))/(MAX(AF2:AF69)-MIN(AF2:AF69))</f>
        <v>0.28140703517587934</v>
      </c>
      <c r="AS56">
        <v>0</v>
      </c>
    </row>
    <row r="57" spans="1:45" ht="14.25" customHeight="1" x14ac:dyDescent="0.3">
      <c r="A57" s="13" t="s">
        <v>290</v>
      </c>
      <c r="B57" s="13" t="s">
        <v>36</v>
      </c>
      <c r="C57" s="13" t="s">
        <v>37</v>
      </c>
      <c r="D57" s="13">
        <v>0</v>
      </c>
      <c r="E57" s="13">
        <v>0</v>
      </c>
      <c r="F57" s="13">
        <v>2</v>
      </c>
      <c r="G57" s="13">
        <v>0</v>
      </c>
      <c r="H57" s="13">
        <v>32</v>
      </c>
      <c r="I57" s="13">
        <v>20</v>
      </c>
      <c r="J57" s="13">
        <v>12</v>
      </c>
      <c r="K57" s="13">
        <v>211</v>
      </c>
      <c r="L57" s="13">
        <v>644</v>
      </c>
      <c r="M57" s="13">
        <v>0.32763975155279501</v>
      </c>
      <c r="N57" s="13">
        <v>415</v>
      </c>
      <c r="O57" s="13">
        <v>622</v>
      </c>
      <c r="P57" s="13">
        <v>0.66720257234726688</v>
      </c>
      <c r="Q57" s="13">
        <v>1323</v>
      </c>
      <c r="R57" s="13">
        <v>1133</v>
      </c>
      <c r="S57" s="13">
        <v>190</v>
      </c>
      <c r="T57" s="13">
        <v>402</v>
      </c>
      <c r="U57" s="13">
        <v>495</v>
      </c>
      <c r="V57" s="13">
        <v>434</v>
      </c>
      <c r="W57" s="13">
        <v>1.1399999999999999</v>
      </c>
      <c r="X57" s="13">
        <v>8</v>
      </c>
      <c r="Y57" s="13">
        <v>3</v>
      </c>
      <c r="Z57" s="13">
        <v>4</v>
      </c>
      <c r="AA57" s="13">
        <v>2400</v>
      </c>
      <c r="AB57" s="13">
        <v>75</v>
      </c>
      <c r="AC57" s="13">
        <v>2234</v>
      </c>
      <c r="AD57" s="13">
        <v>69.8</v>
      </c>
      <c r="AE57" s="13">
        <v>166</v>
      </c>
      <c r="AF57" s="13">
        <v>5.2</v>
      </c>
      <c r="AG57" s="13"/>
      <c r="AH57" s="13">
        <v>0</v>
      </c>
      <c r="AI57">
        <v>0</v>
      </c>
      <c r="AJ57">
        <f>(I57-MIN(I2:I69))/(MAX(I2:I69)-MIN(I2:I69))</f>
        <v>0.3125</v>
      </c>
      <c r="AK57">
        <f>(J57-MIN(J2:J69))/(MAX(J2:J69)-MIN(J2:J69))</f>
        <v>0.58823529411764708</v>
      </c>
      <c r="AL57">
        <f>(U57-MIN(U2:U69))/(MAX(U2:U69)-MIN(U2:U69))</f>
        <v>0.48188405797101447</v>
      </c>
      <c r="AM57">
        <f>(W57-MIN(W2:W69))/(MAX(W2:W69)-MIN(W2:W69))</f>
        <v>0.2903225806451612</v>
      </c>
      <c r="AN57">
        <f>(X57-MIN(X2:X69))/(MAX(X2:X69)-MIN(X2:X69))</f>
        <v>2.0057306590257881E-2</v>
      </c>
      <c r="AO57">
        <f>(Y57-MIN(Y2:Y69))/(MAX(Y2:Y69)-MIN(Y2:Y69))</f>
        <v>0.5</v>
      </c>
      <c r="AP57">
        <f>(AA57-MIN(AA2:AA69))/(MAX(AA2:AA69)-MIN(AA2:AA69))</f>
        <v>0.23392612859097128</v>
      </c>
      <c r="AQ57">
        <f>(AE57-MIN(AE2:AE69))/(MAX(AE2:AE69)-MIN(AE2:AE69))</f>
        <v>0.35800604229607252</v>
      </c>
      <c r="AR57">
        <f>(AF57-MIN(AF2:AF69))/(MAX(AF2:AF69)-MIN(AF2:AF69))</f>
        <v>0.36683417085427134</v>
      </c>
      <c r="AS57">
        <v>2</v>
      </c>
    </row>
    <row r="58" spans="1:45" ht="14.25" customHeight="1" x14ac:dyDescent="0.3">
      <c r="A58" s="13" t="s">
        <v>291</v>
      </c>
      <c r="B58" s="13" t="s">
        <v>120</v>
      </c>
      <c r="C58" s="13" t="s">
        <v>37</v>
      </c>
      <c r="D58" s="13">
        <v>1</v>
      </c>
      <c r="E58" s="13">
        <v>1</v>
      </c>
      <c r="F58" s="13">
        <v>0</v>
      </c>
      <c r="G58" s="13">
        <v>1</v>
      </c>
      <c r="H58" s="13">
        <v>34</v>
      </c>
      <c r="I58" s="13">
        <v>15</v>
      </c>
      <c r="J58" s="13">
        <v>19</v>
      </c>
      <c r="K58" s="13">
        <v>266</v>
      </c>
      <c r="L58" s="13">
        <v>732</v>
      </c>
      <c r="M58" s="13">
        <v>0.36338797814207652</v>
      </c>
      <c r="N58" s="13">
        <v>618</v>
      </c>
      <c r="O58" s="13">
        <v>860</v>
      </c>
      <c r="P58" s="13">
        <v>0.71860465116279071</v>
      </c>
      <c r="Q58" s="13">
        <v>1230</v>
      </c>
      <c r="R58" s="13">
        <v>1294</v>
      </c>
      <c r="S58" s="13">
        <v>-64</v>
      </c>
      <c r="T58" s="13">
        <v>350</v>
      </c>
      <c r="U58" s="13">
        <v>417</v>
      </c>
      <c r="V58" s="13">
        <v>429</v>
      </c>
      <c r="W58" s="13">
        <v>0.97</v>
      </c>
      <c r="X58" s="13">
        <v>287</v>
      </c>
      <c r="Y58" s="13">
        <v>0</v>
      </c>
      <c r="Z58" s="13">
        <v>5</v>
      </c>
      <c r="AA58" s="13">
        <v>2640</v>
      </c>
      <c r="AB58" s="13">
        <v>77.599999999999994</v>
      </c>
      <c r="AC58" s="13">
        <v>2711</v>
      </c>
      <c r="AD58" s="13">
        <v>79.7</v>
      </c>
      <c r="AE58" s="13">
        <v>-71</v>
      </c>
      <c r="AF58" s="13">
        <v>-2.1</v>
      </c>
      <c r="AG58" s="13"/>
      <c r="AH58" s="13">
        <v>1</v>
      </c>
      <c r="AI58">
        <v>1</v>
      </c>
      <c r="AJ58">
        <f>(I58-MIN(I2:I69))/(MAX(I2:I69)-MIN(I2:I69))</f>
        <v>0</v>
      </c>
      <c r="AK58">
        <f>(J58-MIN(J2:J69))/(MAX(J2:J69)-MIN(J2:J69))</f>
        <v>1</v>
      </c>
      <c r="AL58">
        <f>(U58-MIN(U2:U69))/(MAX(U2:U69)-MIN(U2:U69))</f>
        <v>0.19927536231884058</v>
      </c>
      <c r="AM58">
        <f>(W58-MIN(W2:W69))/(MAX(W2:W69)-MIN(W2:W69))</f>
        <v>0.10752688172043008</v>
      </c>
      <c r="AN58">
        <f>(X58-MIN(X2:X69))/(MAX(X2:X69)-MIN(X2:X69))</f>
        <v>0.81948424068767911</v>
      </c>
      <c r="AO58">
        <f>(Y58-MIN(Y2:Y69))/(MAX(Y2:Y69)-MIN(Y2:Y69))</f>
        <v>0</v>
      </c>
      <c r="AP58">
        <f>(AA58-MIN(AA2:AA69))/(MAX(AA2:AA69)-MIN(AA2:AA69))</f>
        <v>0.56224350205198359</v>
      </c>
      <c r="AQ58">
        <f>(AE58-MIN(AE2:AE69))/(MAX(AE2:AE69)-MIN(AE2:AE69))</f>
        <v>0</v>
      </c>
      <c r="AR58">
        <f>(AF58-MIN(AF2:AF69))/(MAX(AF2:AF69)-MIN(AF2:AF69))</f>
        <v>0</v>
      </c>
      <c r="AS58">
        <v>0</v>
      </c>
    </row>
    <row r="59" spans="1:45" ht="14.25" customHeight="1" x14ac:dyDescent="0.3">
      <c r="A59" s="13" t="s">
        <v>245</v>
      </c>
      <c r="B59" s="13" t="s">
        <v>182</v>
      </c>
      <c r="C59" s="13" t="s">
        <v>34</v>
      </c>
      <c r="D59" s="13">
        <v>0</v>
      </c>
      <c r="E59" s="13">
        <v>0</v>
      </c>
      <c r="F59" s="13">
        <v>3</v>
      </c>
      <c r="G59" s="13">
        <v>0</v>
      </c>
      <c r="H59" s="13">
        <v>33</v>
      </c>
      <c r="I59" s="13">
        <v>24</v>
      </c>
      <c r="J59" s="13">
        <v>9</v>
      </c>
      <c r="K59" s="13">
        <v>232</v>
      </c>
      <c r="L59" s="13">
        <v>634</v>
      </c>
      <c r="M59" s="13">
        <v>0.36593059936908517</v>
      </c>
      <c r="N59" s="13">
        <v>525</v>
      </c>
      <c r="O59" s="13">
        <v>749</v>
      </c>
      <c r="P59" s="13">
        <v>0.7009345794392523</v>
      </c>
      <c r="Q59" s="13">
        <v>1186</v>
      </c>
      <c r="R59" s="13">
        <v>1048</v>
      </c>
      <c r="S59" s="13">
        <v>138</v>
      </c>
      <c r="T59" s="13">
        <v>363</v>
      </c>
      <c r="U59" s="13">
        <v>476</v>
      </c>
      <c r="V59" s="13">
        <v>414</v>
      </c>
      <c r="W59" s="13">
        <v>1.1499999999999999</v>
      </c>
      <c r="X59" s="13">
        <v>62</v>
      </c>
      <c r="Y59" s="13">
        <v>4</v>
      </c>
      <c r="Z59" s="13">
        <v>1</v>
      </c>
      <c r="AA59" s="13">
        <v>2483</v>
      </c>
      <c r="AB59" s="13">
        <v>75.2</v>
      </c>
      <c r="AC59" s="13">
        <v>2135</v>
      </c>
      <c r="AD59" s="13">
        <v>64.7</v>
      </c>
      <c r="AE59" s="13">
        <v>348</v>
      </c>
      <c r="AF59" s="13">
        <v>10.5</v>
      </c>
      <c r="AG59" s="13"/>
      <c r="AH59" s="13">
        <v>0</v>
      </c>
      <c r="AI59">
        <v>0</v>
      </c>
      <c r="AJ59">
        <f>(I59-MIN(I2:I69))/(MAX(I2:I69)-MIN(I2:I69))</f>
        <v>0.5625</v>
      </c>
      <c r="AK59">
        <f>(J59-MIN(J2:J69))/(MAX(J2:J69)-MIN(J2:J69))</f>
        <v>0.41176470588235292</v>
      </c>
      <c r="AL59">
        <f>(U59-MIN(U2:U69))/(MAX(U2:U69)-MIN(U2:U69))</f>
        <v>0.41304347826086957</v>
      </c>
      <c r="AM59">
        <f>(W59-MIN(W2:W69))/(MAX(W2:W69)-MIN(W2:W69))</f>
        <v>0.3010752688172042</v>
      </c>
      <c r="AN59">
        <f>(X59-MIN(X2:X69))/(MAX(X2:X69)-MIN(X2:X69))</f>
        <v>0.17478510028653296</v>
      </c>
      <c r="AO59">
        <f>(Y59-MIN(Y2:Y69))/(MAX(Y2:Y69)-MIN(Y2:Y69))</f>
        <v>0.66666666666666663</v>
      </c>
      <c r="AP59">
        <f>(AA59-MIN(AA2:AA69))/(MAX(AA2:AA69)-MIN(AA2:AA69))</f>
        <v>0.34746922024623805</v>
      </c>
      <c r="AQ59">
        <f>(AE59-MIN(AE2:AE69))/(MAX(AE2:AE69)-MIN(AE2:AE69))</f>
        <v>0.63293051359516617</v>
      </c>
      <c r="AR59">
        <f>(AF59-MIN(AF2:AF69))/(MAX(AF2:AF69)-MIN(AF2:AF69))</f>
        <v>0.63316582914572861</v>
      </c>
      <c r="AS59">
        <v>3</v>
      </c>
    </row>
    <row r="60" spans="1:45" ht="14.25" customHeight="1" x14ac:dyDescent="0.3">
      <c r="A60" s="13" t="s">
        <v>292</v>
      </c>
      <c r="B60" s="13" t="s">
        <v>179</v>
      </c>
      <c r="C60" s="13" t="s">
        <v>34</v>
      </c>
      <c r="D60" s="13">
        <v>1</v>
      </c>
      <c r="E60" s="13">
        <v>0</v>
      </c>
      <c r="F60" s="13">
        <v>0</v>
      </c>
      <c r="G60" s="13">
        <v>1</v>
      </c>
      <c r="H60" s="13">
        <v>32</v>
      </c>
      <c r="I60" s="13">
        <v>21</v>
      </c>
      <c r="J60" s="13">
        <v>11</v>
      </c>
      <c r="K60" s="13">
        <v>300</v>
      </c>
      <c r="L60" s="13">
        <v>783</v>
      </c>
      <c r="M60" s="13">
        <v>0.38314176245210729</v>
      </c>
      <c r="N60" s="13">
        <v>509</v>
      </c>
      <c r="O60" s="13">
        <v>705</v>
      </c>
      <c r="P60" s="13">
        <v>0.72198581560283692</v>
      </c>
      <c r="Q60" s="13">
        <v>1241</v>
      </c>
      <c r="R60" s="13">
        <v>1163</v>
      </c>
      <c r="S60" s="13">
        <v>78</v>
      </c>
      <c r="T60" s="13">
        <v>330</v>
      </c>
      <c r="U60" s="13">
        <v>482</v>
      </c>
      <c r="V60" s="13">
        <v>379</v>
      </c>
      <c r="W60" s="13">
        <v>1.27</v>
      </c>
      <c r="X60" s="13">
        <v>56</v>
      </c>
      <c r="Y60" s="13">
        <v>2</v>
      </c>
      <c r="Z60" s="13">
        <v>3</v>
      </c>
      <c r="AA60" s="13">
        <v>2621</v>
      </c>
      <c r="AB60" s="13">
        <v>81.900000000000006</v>
      </c>
      <c r="AC60" s="13">
        <v>2442</v>
      </c>
      <c r="AD60" s="13">
        <v>76.3</v>
      </c>
      <c r="AE60" s="13">
        <v>179</v>
      </c>
      <c r="AF60" s="13">
        <v>5.6</v>
      </c>
      <c r="AG60" s="13"/>
      <c r="AH60" s="13">
        <v>1</v>
      </c>
      <c r="AI60">
        <v>1</v>
      </c>
      <c r="AJ60">
        <f>(I60-MIN(I2:I69))/(MAX(I2:I69)-MIN(I2:I69))</f>
        <v>0.375</v>
      </c>
      <c r="AK60">
        <f>(J60-MIN(J2:J69))/(MAX(J2:J69)-MIN(J2:J69))</f>
        <v>0.52941176470588236</v>
      </c>
      <c r="AL60">
        <f>(U60-MIN(U2:U69))/(MAX(U2:U69)-MIN(U2:U69))</f>
        <v>0.43478260869565216</v>
      </c>
      <c r="AM60">
        <f>(W60-MIN(W2:W69))/(MAX(W2:W69)-MIN(W2:W69))</f>
        <v>0.43010752688172044</v>
      </c>
      <c r="AN60">
        <f>(X60-MIN(X2:X69))/(MAX(X2:X69)-MIN(X2:X69))</f>
        <v>0.15759312320916904</v>
      </c>
      <c r="AO60">
        <f>(Y60-MIN(Y2:Y69))/(MAX(Y2:Y69)-MIN(Y2:Y69))</f>
        <v>0.33333333333333331</v>
      </c>
      <c r="AP60">
        <f>(AA60-MIN(AA2:AA69))/(MAX(AA2:AA69)-MIN(AA2:AA69))</f>
        <v>0.5362517099863201</v>
      </c>
      <c r="AQ60">
        <f>(AE60-MIN(AE2:AE69))/(MAX(AE2:AE69)-MIN(AE2:AE69))</f>
        <v>0.37764350453172207</v>
      </c>
      <c r="AR60">
        <f>(AF60-MIN(AF2:AF69))/(MAX(AF2:AF69)-MIN(AF2:AF69))</f>
        <v>0.38693467336683407</v>
      </c>
      <c r="AS60">
        <v>0</v>
      </c>
    </row>
    <row r="61" spans="1:45" ht="14.25" customHeight="1" x14ac:dyDescent="0.3">
      <c r="A61" s="13" t="s">
        <v>293</v>
      </c>
      <c r="B61" s="13" t="s">
        <v>252</v>
      </c>
      <c r="C61" s="13" t="s">
        <v>40</v>
      </c>
      <c r="D61" s="13">
        <v>1</v>
      </c>
      <c r="E61" s="13">
        <v>1</v>
      </c>
      <c r="F61" s="13">
        <v>1</v>
      </c>
      <c r="G61" s="13">
        <v>0</v>
      </c>
      <c r="H61" s="13">
        <v>34</v>
      </c>
      <c r="I61" s="13">
        <v>24</v>
      </c>
      <c r="J61" s="13">
        <v>10</v>
      </c>
      <c r="K61" s="13">
        <v>346</v>
      </c>
      <c r="L61" s="13">
        <v>894</v>
      </c>
      <c r="M61" s="13">
        <v>0.38702460850111858</v>
      </c>
      <c r="N61" s="13">
        <v>395</v>
      </c>
      <c r="O61" s="13">
        <v>609</v>
      </c>
      <c r="P61" s="13">
        <v>0.64860426929392445</v>
      </c>
      <c r="Q61" s="13">
        <v>1184</v>
      </c>
      <c r="R61" s="13">
        <v>1232</v>
      </c>
      <c r="S61" s="13">
        <v>-48</v>
      </c>
      <c r="T61" s="13">
        <v>338</v>
      </c>
      <c r="U61" s="13">
        <v>525</v>
      </c>
      <c r="V61" s="13">
        <v>411</v>
      </c>
      <c r="W61" s="13">
        <v>1.28</v>
      </c>
      <c r="X61" s="13">
        <v>262</v>
      </c>
      <c r="Y61" s="13">
        <v>0</v>
      </c>
      <c r="Z61" s="13">
        <v>1</v>
      </c>
      <c r="AA61" s="13">
        <v>2513</v>
      </c>
      <c r="AB61" s="13">
        <v>73.900000000000006</v>
      </c>
      <c r="AC61" s="13">
        <v>2362</v>
      </c>
      <c r="AD61" s="13">
        <v>69.5</v>
      </c>
      <c r="AE61" s="13">
        <v>151</v>
      </c>
      <c r="AF61" s="13">
        <v>4.4000000000000004</v>
      </c>
      <c r="AG61" s="13"/>
      <c r="AH61" s="13">
        <v>1</v>
      </c>
      <c r="AI61">
        <v>0</v>
      </c>
      <c r="AJ61">
        <f>(I61-MIN(I2:I69))/(MAX(I2:I69)-MIN(I2:I69))</f>
        <v>0.5625</v>
      </c>
      <c r="AK61">
        <f>(J61-MIN(J2:J69))/(MAX(J2:J69)-MIN(J2:J69))</f>
        <v>0.47058823529411764</v>
      </c>
      <c r="AL61">
        <f>(U61-MIN(U2:U69))/(MAX(U2:U69)-MIN(U2:U69))</f>
        <v>0.59057971014492749</v>
      </c>
      <c r="AM61">
        <f>(W61-MIN(W2:W69))/(MAX(W2:W69)-MIN(W2:W69))</f>
        <v>0.44086021505376344</v>
      </c>
      <c r="AN61">
        <f>(X61-MIN(X2:X69))/(MAX(X2:X69)-MIN(X2:X69))</f>
        <v>0.74785100286532946</v>
      </c>
      <c r="AO61">
        <f>(Y61-MIN(Y2:Y69))/(MAX(Y2:Y69)-MIN(Y2:Y69))</f>
        <v>0</v>
      </c>
      <c r="AP61">
        <f>(AA61-MIN(AA2:AA69))/(MAX(AA2:AA69)-MIN(AA2:AA69))</f>
        <v>0.38850889192886456</v>
      </c>
      <c r="AQ61">
        <f>(AE61-MIN(AE2:AE69))/(MAX(AE2:AE69)-MIN(AE2:AE69))</f>
        <v>0.33534743202416917</v>
      </c>
      <c r="AR61">
        <f>(AF61-MIN(AF2:AF69))/(MAX(AF2:AF69)-MIN(AF2:AF69))</f>
        <v>0.3266331658291457</v>
      </c>
      <c r="AS61">
        <v>1</v>
      </c>
    </row>
    <row r="62" spans="1:45" ht="14.25" customHeight="1" x14ac:dyDescent="0.3">
      <c r="A62" s="13" t="s">
        <v>294</v>
      </c>
      <c r="B62" s="13" t="s">
        <v>259</v>
      </c>
      <c r="C62" s="13" t="s">
        <v>37</v>
      </c>
      <c r="D62" s="13">
        <v>1</v>
      </c>
      <c r="E62" s="13">
        <v>1</v>
      </c>
      <c r="F62" s="13">
        <v>0</v>
      </c>
      <c r="G62" s="13">
        <v>0</v>
      </c>
      <c r="H62" s="13">
        <v>34</v>
      </c>
      <c r="I62" s="13">
        <v>27</v>
      </c>
      <c r="J62" s="13">
        <v>7</v>
      </c>
      <c r="K62" s="13">
        <v>328</v>
      </c>
      <c r="L62" s="13">
        <v>915</v>
      </c>
      <c r="M62" s="13">
        <v>0.35846994535519128</v>
      </c>
      <c r="N62" s="13">
        <v>378</v>
      </c>
      <c r="O62" s="13">
        <v>539</v>
      </c>
      <c r="P62" s="13">
        <v>0.70129870129870131</v>
      </c>
      <c r="Q62" s="13">
        <v>1262</v>
      </c>
      <c r="R62" s="13">
        <v>1032</v>
      </c>
      <c r="S62" s="13">
        <v>230</v>
      </c>
      <c r="T62" s="13">
        <v>405</v>
      </c>
      <c r="U62" s="13">
        <v>480</v>
      </c>
      <c r="V62" s="13">
        <v>468</v>
      </c>
      <c r="W62" s="13">
        <v>1.03</v>
      </c>
      <c r="X62" s="13">
        <v>250</v>
      </c>
      <c r="Y62" s="13">
        <v>0</v>
      </c>
      <c r="Z62" s="13">
        <v>1</v>
      </c>
      <c r="AA62" s="13">
        <v>2498</v>
      </c>
      <c r="AB62" s="13">
        <v>73.5</v>
      </c>
      <c r="AC62" s="13">
        <v>2121</v>
      </c>
      <c r="AD62" s="13">
        <v>62.4</v>
      </c>
      <c r="AE62" s="13">
        <v>377</v>
      </c>
      <c r="AF62" s="13">
        <v>11.1</v>
      </c>
      <c r="AG62" s="13"/>
      <c r="AH62" s="13">
        <v>1</v>
      </c>
      <c r="AI62">
        <v>0</v>
      </c>
      <c r="AJ62">
        <f>(I62-MIN(I2:I69))/(MAX(I2:I69)-MIN(I2:I69))</f>
        <v>0.75</v>
      </c>
      <c r="AK62">
        <f>(J62-MIN(J2:J69))/(MAX(J2:J69)-MIN(J2:J69))</f>
        <v>0.29411764705882354</v>
      </c>
      <c r="AL62">
        <f>(U62-MIN(U2:U69))/(MAX(U2:U69)-MIN(U2:U69))</f>
        <v>0.42753623188405798</v>
      </c>
      <c r="AM62">
        <f>(W62-MIN(W2:W69))/(MAX(W2:W69)-MIN(W2:W69))</f>
        <v>0.17204301075268819</v>
      </c>
      <c r="AN62">
        <f>(X62-MIN(X2:X69))/(MAX(X2:X69)-MIN(X2:X69))</f>
        <v>0.71346704871060174</v>
      </c>
      <c r="AO62">
        <f>(Y62-MIN(Y2:Y69))/(MAX(Y2:Y69)-MIN(Y2:Y69))</f>
        <v>0</v>
      </c>
      <c r="AP62">
        <f>(AA62-MIN(AA2:AA69))/(MAX(AA2:AA69)-MIN(AA2:AA69))</f>
        <v>0.36798905608755128</v>
      </c>
      <c r="AQ62">
        <f>(AE62-MIN(AE2:AE69))/(MAX(AE2:AE69)-MIN(AE2:AE69))</f>
        <v>0.67673716012084595</v>
      </c>
      <c r="AR62">
        <f>(AF62-MIN(AF2:AF69))/(MAX(AF2:AF69)-MIN(AF2:AF69))</f>
        <v>0.66331658291457274</v>
      </c>
      <c r="AS62">
        <v>0</v>
      </c>
    </row>
    <row r="63" spans="1:45" ht="14.25" customHeight="1" x14ac:dyDescent="0.3">
      <c r="A63" s="13" t="s">
        <v>253</v>
      </c>
      <c r="B63" s="13" t="s">
        <v>211</v>
      </c>
      <c r="C63" s="13" t="s">
        <v>34</v>
      </c>
      <c r="D63" s="13">
        <v>0</v>
      </c>
      <c r="E63" s="13">
        <v>1</v>
      </c>
      <c r="F63" s="13">
        <v>6</v>
      </c>
      <c r="G63" s="13">
        <v>1</v>
      </c>
      <c r="H63" s="13">
        <v>34</v>
      </c>
      <c r="I63" s="13">
        <v>30</v>
      </c>
      <c r="J63" s="13">
        <v>4</v>
      </c>
      <c r="K63" s="13">
        <v>388</v>
      </c>
      <c r="L63" s="13">
        <v>975</v>
      </c>
      <c r="M63" s="13">
        <v>0.39794871794871789</v>
      </c>
      <c r="N63" s="13">
        <v>462</v>
      </c>
      <c r="O63" s="13">
        <v>599</v>
      </c>
      <c r="P63" s="13">
        <v>0.77128547579298834</v>
      </c>
      <c r="Q63" s="13">
        <v>1210</v>
      </c>
      <c r="R63" s="13">
        <v>1112</v>
      </c>
      <c r="S63" s="13">
        <v>98</v>
      </c>
      <c r="T63" s="13">
        <v>319</v>
      </c>
      <c r="U63" s="13">
        <v>567</v>
      </c>
      <c r="V63" s="13">
        <v>352</v>
      </c>
      <c r="W63" s="13">
        <v>1.61</v>
      </c>
      <c r="X63" s="13">
        <v>19</v>
      </c>
      <c r="Y63" s="13">
        <v>4</v>
      </c>
      <c r="Z63" s="13">
        <v>0</v>
      </c>
      <c r="AA63" s="13">
        <v>2960</v>
      </c>
      <c r="AB63" s="13">
        <v>87.1</v>
      </c>
      <c r="AC63" s="13">
        <v>2410</v>
      </c>
      <c r="AD63" s="13">
        <v>70.900000000000006</v>
      </c>
      <c r="AE63" s="13">
        <v>550</v>
      </c>
      <c r="AF63" s="13">
        <v>16.2</v>
      </c>
      <c r="AG63" s="13"/>
      <c r="AH63" s="13">
        <v>0</v>
      </c>
      <c r="AI63">
        <v>1</v>
      </c>
      <c r="AJ63">
        <f>(I63-MIN(I2:I69))/(MAX(I2:I69)-MIN(I2:I69))</f>
        <v>0.9375</v>
      </c>
      <c r="AK63">
        <f>(J63-MIN(J2:J69))/(MAX(J2:J69)-MIN(J2:J69))</f>
        <v>0.11764705882352941</v>
      </c>
      <c r="AL63">
        <f>(U63-MIN(U2:U69))/(MAX(U2:U69)-MIN(U2:U69))</f>
        <v>0.74275362318840576</v>
      </c>
      <c r="AM63">
        <f>(W63-MIN(W2:W69))/(MAX(W2:W69)-MIN(W2:W69))</f>
        <v>0.79569892473118287</v>
      </c>
      <c r="AN63">
        <f>(X63-MIN(X2:X69))/(MAX(X2:X69)-MIN(X2:X69))</f>
        <v>5.1575931232091692E-2</v>
      </c>
      <c r="AO63">
        <f>(Y63-MIN(Y2:Y69))/(MAX(Y2:Y69)-MIN(Y2:Y69))</f>
        <v>0.66666666666666663</v>
      </c>
      <c r="AP63">
        <f>(AA63-MIN(AA2:AA69))/(MAX(AA2:AA69)-MIN(AA2:AA69))</f>
        <v>1</v>
      </c>
      <c r="AQ63">
        <f>(AE63-MIN(AE2:AE69))/(MAX(AE2:AE69)-MIN(AE2:AE69))</f>
        <v>0.9380664652567976</v>
      </c>
      <c r="AR63">
        <f>(AF63-MIN(AF2:AF69))/(MAX(AF2:AF69)-MIN(AF2:AF69))</f>
        <v>0.91959798994974873</v>
      </c>
      <c r="AS63">
        <v>6</v>
      </c>
    </row>
    <row r="64" spans="1:45" ht="14.25" customHeight="1" x14ac:dyDescent="0.3">
      <c r="A64" s="13" t="s">
        <v>254</v>
      </c>
      <c r="B64" s="13" t="s">
        <v>65</v>
      </c>
      <c r="C64" s="13" t="s">
        <v>40</v>
      </c>
      <c r="D64" s="13">
        <v>0</v>
      </c>
      <c r="E64" s="13">
        <v>1</v>
      </c>
      <c r="F64" s="13">
        <v>0</v>
      </c>
      <c r="G64" s="13">
        <v>1</v>
      </c>
      <c r="H64" s="13">
        <v>33</v>
      </c>
      <c r="I64" s="13">
        <v>31</v>
      </c>
      <c r="J64" s="13">
        <v>2</v>
      </c>
      <c r="K64" s="13">
        <v>243</v>
      </c>
      <c r="L64" s="13">
        <v>623</v>
      </c>
      <c r="M64" s="13">
        <v>0.3900481540930979</v>
      </c>
      <c r="N64" s="13">
        <v>336</v>
      </c>
      <c r="O64" s="13">
        <v>443</v>
      </c>
      <c r="P64" s="13">
        <v>0.75846501128668176</v>
      </c>
      <c r="Q64" s="13">
        <v>1078</v>
      </c>
      <c r="R64" s="13">
        <v>1010</v>
      </c>
      <c r="S64" s="13">
        <v>68</v>
      </c>
      <c r="T64" s="13">
        <v>277</v>
      </c>
      <c r="U64" s="13">
        <v>453</v>
      </c>
      <c r="V64" s="13">
        <v>283</v>
      </c>
      <c r="W64" s="13">
        <v>1.6</v>
      </c>
      <c r="X64" s="13">
        <v>13</v>
      </c>
      <c r="Y64" s="13">
        <v>6</v>
      </c>
      <c r="Z64" s="13">
        <v>0</v>
      </c>
      <c r="AA64" s="13">
        <v>2229</v>
      </c>
      <c r="AB64" s="13">
        <v>67.5</v>
      </c>
      <c r="AC64" s="13">
        <v>1762</v>
      </c>
      <c r="AD64" s="13">
        <v>53.4</v>
      </c>
      <c r="AE64" s="13">
        <v>467</v>
      </c>
      <c r="AF64" s="13">
        <v>14.2</v>
      </c>
      <c r="AG64" s="13"/>
      <c r="AH64" s="13">
        <v>0</v>
      </c>
      <c r="AI64">
        <v>1</v>
      </c>
      <c r="AJ64">
        <f>(I64-MIN(I2:I69))/(MAX(I2:I69)-MIN(I2:I69))</f>
        <v>1</v>
      </c>
      <c r="AK64">
        <f>(J64-MIN(J2:J69))/(MAX(J2:J69)-MIN(J2:J69))</f>
        <v>0</v>
      </c>
      <c r="AL64">
        <f>(U64-MIN(U2:U69))/(MAX(U2:U69)-MIN(U2:U69))</f>
        <v>0.32971014492753625</v>
      </c>
      <c r="AM64">
        <f>(W64-MIN(W2:W69))/(MAX(W2:W69)-MIN(W2:W69))</f>
        <v>0.78494623655913986</v>
      </c>
      <c r="AN64">
        <f>(X64-MIN(X2:X69))/(MAX(X2:X69)-MIN(X2:X69))</f>
        <v>3.4383954154727794E-2</v>
      </c>
      <c r="AO64">
        <f>(Y64-MIN(Y2:Y69))/(MAX(Y2:Y69)-MIN(Y2:Y69))</f>
        <v>1</v>
      </c>
      <c r="AP64">
        <f>(AA64-MIN(AA2:AA69))/(MAX(AA2:AA69)-MIN(AA2:AA69))</f>
        <v>0</v>
      </c>
      <c r="AQ64">
        <f>(AE64-MIN(AE2:AE69))/(MAX(AE2:AE69)-MIN(AE2:AE69))</f>
        <v>0.81268882175226587</v>
      </c>
      <c r="AR64">
        <f>(AF64-MIN(AF2:AF69))/(MAX(AF2:AF69)-MIN(AF2:AF69))</f>
        <v>0.81909547738693467</v>
      </c>
      <c r="AS64">
        <v>0</v>
      </c>
    </row>
    <row r="65" spans="1:45" ht="14.25" customHeight="1" x14ac:dyDescent="0.3">
      <c r="A65" s="13" t="s">
        <v>255</v>
      </c>
      <c r="B65" s="13" t="s">
        <v>65</v>
      </c>
      <c r="C65" s="13" t="s">
        <v>34</v>
      </c>
      <c r="D65" s="13">
        <v>0</v>
      </c>
      <c r="E65" s="13">
        <v>0</v>
      </c>
      <c r="F65" s="13">
        <v>0</v>
      </c>
      <c r="G65" s="13">
        <v>1</v>
      </c>
      <c r="H65" s="13">
        <v>32</v>
      </c>
      <c r="I65" s="13">
        <v>21</v>
      </c>
      <c r="J65" s="13">
        <v>11</v>
      </c>
      <c r="K65" s="13">
        <v>280</v>
      </c>
      <c r="L65" s="13">
        <v>727</v>
      </c>
      <c r="M65" s="13">
        <v>0.38514442916093528</v>
      </c>
      <c r="N65" s="13">
        <v>469</v>
      </c>
      <c r="O65" s="13">
        <v>661</v>
      </c>
      <c r="P65" s="13">
        <v>0.70953101361573379</v>
      </c>
      <c r="Q65" s="13">
        <v>1056</v>
      </c>
      <c r="R65" s="13">
        <v>1104</v>
      </c>
      <c r="S65" s="13">
        <v>-48</v>
      </c>
      <c r="T65" s="13">
        <v>236</v>
      </c>
      <c r="U65" s="13">
        <v>528</v>
      </c>
      <c r="V65" s="13">
        <v>382</v>
      </c>
      <c r="W65" s="13">
        <v>1.38</v>
      </c>
      <c r="X65" s="13">
        <v>79</v>
      </c>
      <c r="Y65" s="13">
        <v>4</v>
      </c>
      <c r="Z65" s="13">
        <v>3</v>
      </c>
      <c r="AA65" s="13">
        <v>2551</v>
      </c>
      <c r="AB65" s="13">
        <v>79.7</v>
      </c>
      <c r="AC65" s="13">
        <v>2296</v>
      </c>
      <c r="AD65" s="13">
        <v>71.8</v>
      </c>
      <c r="AE65" s="13">
        <v>255</v>
      </c>
      <c r="AF65" s="13">
        <v>8</v>
      </c>
      <c r="AG65" s="13"/>
      <c r="AH65" s="13">
        <v>0</v>
      </c>
      <c r="AI65">
        <v>1</v>
      </c>
      <c r="AJ65">
        <f>(I65-MIN(I2:I69))/(MAX(I2:I69)-MIN(I2:I69))</f>
        <v>0.375</v>
      </c>
      <c r="AK65">
        <f>(J65-MIN(J2:J69))/(MAX(J2:J69)-MIN(J2:J69))</f>
        <v>0.52941176470588236</v>
      </c>
      <c r="AL65">
        <f>(U65-MIN(U2:U69))/(MAX(U2:U69)-MIN(U2:U69))</f>
        <v>0.60144927536231885</v>
      </c>
      <c r="AM65">
        <f>(W65-MIN(W2:W69))/(MAX(W2:W69)-MIN(W2:W69))</f>
        <v>0.54838709677419339</v>
      </c>
      <c r="AN65">
        <f>(X65-MIN(X2:X69))/(MAX(X2:X69)-MIN(X2:X69))</f>
        <v>0.22349570200573066</v>
      </c>
      <c r="AO65">
        <f>(Y65-MIN(Y2:Y69))/(MAX(Y2:Y69)-MIN(Y2:Y69))</f>
        <v>0.66666666666666663</v>
      </c>
      <c r="AP65">
        <f>(AA65-MIN(AA2:AA69))/(MAX(AA2:AA69)-MIN(AA2:AA69))</f>
        <v>0.44049247606019154</v>
      </c>
      <c r="AQ65">
        <f>(AE65-MIN(AE2:AE69))/(MAX(AE2:AE69)-MIN(AE2:AE69))</f>
        <v>0.49244712990936557</v>
      </c>
      <c r="AR65">
        <f>(AF65-MIN(AF2:AF69))/(MAX(AF2:AF69)-MIN(AF2:AF69))</f>
        <v>0.50753768844221103</v>
      </c>
      <c r="AS65">
        <v>0</v>
      </c>
    </row>
    <row r="66" spans="1:45" ht="14.25" customHeight="1" x14ac:dyDescent="0.3">
      <c r="A66" s="13" t="s">
        <v>295</v>
      </c>
      <c r="B66" s="13" t="s">
        <v>182</v>
      </c>
      <c r="C66" s="13" t="s">
        <v>34</v>
      </c>
      <c r="D66" s="13">
        <v>0</v>
      </c>
      <c r="E66" s="13">
        <v>0</v>
      </c>
      <c r="F66" s="13">
        <v>2</v>
      </c>
      <c r="G66" s="13">
        <v>1</v>
      </c>
      <c r="H66" s="13">
        <v>34</v>
      </c>
      <c r="I66" s="13">
        <v>24</v>
      </c>
      <c r="J66" s="13">
        <v>10</v>
      </c>
      <c r="K66" s="13">
        <v>299</v>
      </c>
      <c r="L66" s="13">
        <v>847</v>
      </c>
      <c r="M66" s="13">
        <v>0.35301062573789849</v>
      </c>
      <c r="N66" s="13">
        <v>520</v>
      </c>
      <c r="O66" s="13">
        <v>679</v>
      </c>
      <c r="P66" s="13">
        <v>0.76583210603829166</v>
      </c>
      <c r="Q66" s="13">
        <v>1288</v>
      </c>
      <c r="R66" s="13">
        <v>1172</v>
      </c>
      <c r="S66" s="13">
        <v>116</v>
      </c>
      <c r="T66" s="13">
        <v>476</v>
      </c>
      <c r="U66" s="13">
        <v>512</v>
      </c>
      <c r="V66" s="13">
        <v>385</v>
      </c>
      <c r="W66" s="13">
        <v>1.33</v>
      </c>
      <c r="X66" s="13">
        <v>52</v>
      </c>
      <c r="Y66" s="13">
        <v>4</v>
      </c>
      <c r="Z66" s="13">
        <v>6</v>
      </c>
      <c r="AA66" s="13">
        <v>2707</v>
      </c>
      <c r="AB66" s="13">
        <v>79.599999999999994</v>
      </c>
      <c r="AC66" s="13">
        <v>2346</v>
      </c>
      <c r="AD66" s="13">
        <v>69</v>
      </c>
      <c r="AE66" s="13">
        <v>361</v>
      </c>
      <c r="AF66" s="13">
        <v>10.6</v>
      </c>
      <c r="AG66" s="13"/>
      <c r="AH66" s="13">
        <v>0</v>
      </c>
      <c r="AI66">
        <v>1</v>
      </c>
      <c r="AJ66">
        <f>(I66-MIN(I2:I69))/(MAX(I2:I69)-MIN(I2:I69))</f>
        <v>0.5625</v>
      </c>
      <c r="AK66">
        <f>(J66-MIN(J2:J69))/(MAX(J2:J69)-MIN(J2:J69))</f>
        <v>0.47058823529411764</v>
      </c>
      <c r="AL66">
        <f>(U66-MIN(U2:U69))/(MAX(U2:U69)-MIN(U2:U69))</f>
        <v>0.54347826086956519</v>
      </c>
      <c r="AM66">
        <f>(W66-MIN(W2:W69))/(MAX(W2:W69)-MIN(W2:W69))</f>
        <v>0.49462365591397855</v>
      </c>
      <c r="AN66">
        <f>(X66-MIN(X2:X69))/(MAX(X2:X69)-MIN(X2:X69))</f>
        <v>0.14613180515759314</v>
      </c>
      <c r="AO66">
        <f>(Y66-MIN(Y2:Y69))/(MAX(Y2:Y69)-MIN(Y2:Y69))</f>
        <v>0.66666666666666663</v>
      </c>
      <c r="AP66">
        <f>(AA66-MIN(AA2:AA69))/(MAX(AA2:AA69)-MIN(AA2:AA69))</f>
        <v>0.65389876880984954</v>
      </c>
      <c r="AQ66">
        <f>(AE66-MIN(AE2:AE69))/(MAX(AE2:AE69)-MIN(AE2:AE69))</f>
        <v>0.65256797583081572</v>
      </c>
      <c r="AR66">
        <f>(AF66-MIN(AF2:AF69))/(MAX(AF2:AF69)-MIN(AF2:AF69))</f>
        <v>0.63819095477386922</v>
      </c>
      <c r="AS66">
        <v>2</v>
      </c>
    </row>
    <row r="67" spans="1:45" ht="14.25" customHeight="1" x14ac:dyDescent="0.3">
      <c r="A67" s="13" t="s">
        <v>296</v>
      </c>
      <c r="B67" s="13" t="s">
        <v>187</v>
      </c>
      <c r="C67" s="13" t="s">
        <v>34</v>
      </c>
      <c r="D67" s="13">
        <v>0</v>
      </c>
      <c r="E67" s="13">
        <v>0</v>
      </c>
      <c r="F67" s="13">
        <v>0</v>
      </c>
      <c r="G67" s="13">
        <v>1</v>
      </c>
      <c r="H67" s="13">
        <v>32</v>
      </c>
      <c r="I67" s="13">
        <v>25</v>
      </c>
      <c r="J67" s="13">
        <v>7</v>
      </c>
      <c r="K67" s="13">
        <v>292</v>
      </c>
      <c r="L67" s="13">
        <v>758</v>
      </c>
      <c r="M67" s="13">
        <v>0.38522427440633239</v>
      </c>
      <c r="N67" s="13">
        <v>504</v>
      </c>
      <c r="O67" s="13">
        <v>683</v>
      </c>
      <c r="P67" s="13">
        <v>0.73792093704245976</v>
      </c>
      <c r="Q67" s="13">
        <v>1296</v>
      </c>
      <c r="R67" s="13">
        <v>983</v>
      </c>
      <c r="S67" s="13">
        <v>313</v>
      </c>
      <c r="T67" s="13">
        <v>389</v>
      </c>
      <c r="U67" s="13">
        <v>593</v>
      </c>
      <c r="V67" s="13">
        <v>370</v>
      </c>
      <c r="W67" s="13">
        <v>1.6</v>
      </c>
      <c r="X67" s="13">
        <v>33</v>
      </c>
      <c r="Y67" s="13">
        <v>2</v>
      </c>
      <c r="Z67" s="13">
        <v>3</v>
      </c>
      <c r="AA67" s="13">
        <v>2656</v>
      </c>
      <c r="AB67" s="13">
        <v>83</v>
      </c>
      <c r="AC67" s="13">
        <v>2283</v>
      </c>
      <c r="AD67" s="13">
        <v>71.3</v>
      </c>
      <c r="AE67" s="13">
        <v>373</v>
      </c>
      <c r="AF67" s="13">
        <v>11.7</v>
      </c>
      <c r="AG67" s="13"/>
      <c r="AH67" s="13">
        <v>0</v>
      </c>
      <c r="AI67">
        <v>1</v>
      </c>
      <c r="AJ67">
        <f>(I67-MIN(I2:I69))/(MAX(I2:I69)-MIN(I2:I69))</f>
        <v>0.625</v>
      </c>
      <c r="AK67">
        <f>(J67-MIN(J2:J69))/(MAX(J2:J69)-MIN(J2:J69))</f>
        <v>0.29411764705882354</v>
      </c>
      <c r="AL67">
        <f>(U67-MIN(U2:U69))/(MAX(U2:U69)-MIN(U2:U69))</f>
        <v>0.83695652173913049</v>
      </c>
      <c r="AM67">
        <f>(W67-MIN(W2:W69))/(MAX(W2:W69)-MIN(W2:W69))</f>
        <v>0.78494623655913986</v>
      </c>
      <c r="AN67">
        <f>(X67-MIN(X2:X69))/(MAX(X2:X69)-MIN(X2:X69))</f>
        <v>9.1690544412607447E-2</v>
      </c>
      <c r="AO67">
        <f>(Y67-MIN(Y2:Y69))/(MAX(Y2:Y69)-MIN(Y2:Y69))</f>
        <v>0.33333333333333331</v>
      </c>
      <c r="AP67">
        <f>(AA67-MIN(AA2:AA69))/(MAX(AA2:AA69)-MIN(AA2:AA69))</f>
        <v>0.58413132694938441</v>
      </c>
      <c r="AQ67">
        <f>(AE67-MIN(AE2:AE69))/(MAX(AE2:AE69)-MIN(AE2:AE69))</f>
        <v>0.67069486404833834</v>
      </c>
      <c r="AR67">
        <f>(AF67-MIN(AF2:AF69))/(MAX(AF2:AF69)-MIN(AF2:AF69))</f>
        <v>0.69346733668341698</v>
      </c>
      <c r="AS67">
        <v>0</v>
      </c>
    </row>
    <row r="68" spans="1:45" ht="14.25" customHeight="1" x14ac:dyDescent="0.3">
      <c r="A68" s="13" t="s">
        <v>297</v>
      </c>
      <c r="B68" s="13" t="s">
        <v>228</v>
      </c>
      <c r="C68" s="13" t="s">
        <v>40</v>
      </c>
      <c r="D68" s="13">
        <v>1</v>
      </c>
      <c r="E68" s="13">
        <v>1</v>
      </c>
      <c r="F68" s="13">
        <v>0</v>
      </c>
      <c r="G68" s="13">
        <v>0</v>
      </c>
      <c r="H68" s="13">
        <v>34</v>
      </c>
      <c r="I68" s="13">
        <v>25</v>
      </c>
      <c r="J68" s="13">
        <v>9</v>
      </c>
      <c r="K68" s="13">
        <v>233</v>
      </c>
      <c r="L68" s="13">
        <v>682</v>
      </c>
      <c r="M68" s="13">
        <v>0.34164222873900291</v>
      </c>
      <c r="N68" s="13">
        <v>512</v>
      </c>
      <c r="O68" s="13">
        <v>714</v>
      </c>
      <c r="P68" s="13">
        <v>0.71708683473389356</v>
      </c>
      <c r="Q68" s="13">
        <v>1234</v>
      </c>
      <c r="R68" s="13">
        <v>1135</v>
      </c>
      <c r="S68" s="13">
        <v>99</v>
      </c>
      <c r="T68" s="13">
        <v>345</v>
      </c>
      <c r="U68" s="13">
        <v>451</v>
      </c>
      <c r="V68" s="13">
        <v>446</v>
      </c>
      <c r="W68" s="13">
        <v>1.01</v>
      </c>
      <c r="X68" s="13">
        <v>253</v>
      </c>
      <c r="Y68" s="13">
        <v>0</v>
      </c>
      <c r="Z68" s="13">
        <v>0</v>
      </c>
      <c r="AA68" s="13">
        <v>2453</v>
      </c>
      <c r="AB68" s="13">
        <v>72.099999999999994</v>
      </c>
      <c r="AC68" s="13">
        <v>2234</v>
      </c>
      <c r="AD68" s="13">
        <v>65.7</v>
      </c>
      <c r="AE68" s="13">
        <v>219</v>
      </c>
      <c r="AF68" s="13">
        <v>6.4</v>
      </c>
      <c r="AG68" s="13"/>
      <c r="AH68" s="13">
        <v>1</v>
      </c>
      <c r="AI68">
        <v>0</v>
      </c>
      <c r="AJ68">
        <f>(I68-MIN(I2:I69))/(MAX(I2:I69)-MIN(I2:I69))</f>
        <v>0.625</v>
      </c>
      <c r="AK68">
        <f>(J68-MIN(J2:J69))/(MAX(J2:J69)-MIN(J2:J69))</f>
        <v>0.41176470588235292</v>
      </c>
      <c r="AL68">
        <f>(U68-MIN(U2:U69))/(MAX(U2:U69)-MIN(U2:U69))</f>
        <v>0.32246376811594202</v>
      </c>
      <c r="AM68">
        <f>(W68-MIN(W2:W69))/(MAX(W2:W69)-MIN(W2:W69))</f>
        <v>0.15053763440860216</v>
      </c>
      <c r="AN68">
        <f>(X68-MIN(X2:X69))/(MAX(X2:X69)-MIN(X2:X69))</f>
        <v>0.72206303724928367</v>
      </c>
      <c r="AO68">
        <f>(Y68-MIN(Y2:Y69))/(MAX(Y2:Y69)-MIN(Y2:Y69))</f>
        <v>0</v>
      </c>
      <c r="AP68">
        <f>(AA68-MIN(AA2:AA69))/(MAX(AA2:AA69)-MIN(AA2:AA69))</f>
        <v>0.30642954856361149</v>
      </c>
      <c r="AQ68">
        <f>(AE68-MIN(AE2:AE69))/(MAX(AE2:AE69)-MIN(AE2:AE69))</f>
        <v>0.4380664652567976</v>
      </c>
      <c r="AR68">
        <f>(AF68-MIN(AF2:AF69))/(MAX(AF2:AF69)-MIN(AF2:AF69))</f>
        <v>0.42713567839195976</v>
      </c>
      <c r="AS68">
        <v>0</v>
      </c>
    </row>
    <row r="69" spans="1:45" ht="14.25" customHeight="1" x14ac:dyDescent="0.3">
      <c r="A69" s="13" t="s">
        <v>298</v>
      </c>
      <c r="B69" s="13" t="s">
        <v>211</v>
      </c>
      <c r="C69" s="13" t="s">
        <v>37</v>
      </c>
      <c r="D69" s="13">
        <v>0</v>
      </c>
      <c r="E69" s="13">
        <v>0</v>
      </c>
      <c r="F69" s="13">
        <v>1</v>
      </c>
      <c r="G69" s="13">
        <v>1</v>
      </c>
      <c r="H69" s="13">
        <v>33</v>
      </c>
      <c r="I69" s="13">
        <v>28</v>
      </c>
      <c r="J69" s="13">
        <v>5</v>
      </c>
      <c r="K69" s="13">
        <v>258</v>
      </c>
      <c r="L69" s="13">
        <v>699</v>
      </c>
      <c r="M69" s="13">
        <v>0.36909871244635201</v>
      </c>
      <c r="N69" s="13">
        <v>617</v>
      </c>
      <c r="O69" s="13">
        <v>781</v>
      </c>
      <c r="P69" s="13">
        <v>0.79001280409731112</v>
      </c>
      <c r="Q69" s="13">
        <v>1267</v>
      </c>
      <c r="R69" s="13">
        <v>1030</v>
      </c>
      <c r="S69" s="13">
        <v>237</v>
      </c>
      <c r="T69" s="13">
        <v>323</v>
      </c>
      <c r="U69" s="13">
        <v>549</v>
      </c>
      <c r="V69" s="13">
        <v>410</v>
      </c>
      <c r="W69" s="13">
        <v>1.34</v>
      </c>
      <c r="X69" s="13">
        <v>20</v>
      </c>
      <c r="Y69" s="13">
        <v>1</v>
      </c>
      <c r="Z69" s="13">
        <v>2</v>
      </c>
      <c r="AA69" s="13">
        <v>2781</v>
      </c>
      <c r="AB69" s="13">
        <v>84.3</v>
      </c>
      <c r="AC69" s="13">
        <v>2458</v>
      </c>
      <c r="AD69" s="13">
        <v>74.5</v>
      </c>
      <c r="AE69" s="13">
        <v>323</v>
      </c>
      <c r="AF69" s="13">
        <v>9.8000000000000007</v>
      </c>
      <c r="AG69" s="13"/>
      <c r="AH69" s="13">
        <v>0</v>
      </c>
      <c r="AI69">
        <v>1</v>
      </c>
      <c r="AJ69">
        <f>(I69-MIN(I2:I69))/(MAX(I2:I69)-MIN(I2:I69))</f>
        <v>0.8125</v>
      </c>
      <c r="AK69">
        <f>(J69-MIN(J2:J69))/(MAX(J2:J69)-MIN(J2:J69))</f>
        <v>0.17647058823529413</v>
      </c>
      <c r="AL69">
        <f>(U69-MIN(U2:U69))/(MAX(U2:U69)-MIN(U2:U69))</f>
        <v>0.67753623188405798</v>
      </c>
      <c r="AM69">
        <f>(W69-MIN(W2:W69))/(MAX(W2:W69)-MIN(W2:W69))</f>
        <v>0.50537634408602161</v>
      </c>
      <c r="AN69">
        <f>(X69-MIN(X2:X69))/(MAX(X2:X69)-MIN(X2:X69))</f>
        <v>5.4441260744985676E-2</v>
      </c>
      <c r="AO69">
        <f>(Y69-MIN(Y2:Y69))/(MAX(Y2:Y69)-MIN(Y2:Y69))</f>
        <v>0.16666666666666666</v>
      </c>
      <c r="AP69">
        <f>(AA69-MIN(AA2:AA69))/(MAX(AA2:AA69)-MIN(AA2:AA69))</f>
        <v>0.75512995896032831</v>
      </c>
      <c r="AQ69">
        <f>(AE69-MIN(AE2:AE69))/(MAX(AE2:AE69)-MIN(AE2:AE69))</f>
        <v>0.595166163141994</v>
      </c>
      <c r="AR69">
        <f>(AF69-MIN(AF2:AF69))/(MAX(AF2:AF69)-MIN(AF2:AF69))</f>
        <v>0.59798994974874364</v>
      </c>
      <c r="AS69">
        <v>1</v>
      </c>
    </row>
    <row r="70" spans="1:45" ht="14.25" customHeight="1" x14ac:dyDescent="0.3">
      <c r="A70" s="13"/>
      <c r="B70" s="13"/>
      <c r="C70" s="13"/>
      <c r="D70" s="13">
        <f>CORREL(D2:D69, F2:F69)</f>
        <v>-0.36477286080012816</v>
      </c>
      <c r="E70" s="13">
        <f>CORREL(E2:E69, F2:F69)</f>
        <v>-5.9045966676279787E-2</v>
      </c>
      <c r="F70" s="13"/>
      <c r="G70" s="13">
        <f>CORREL(G2:G69, F2:F69)</f>
        <v>0.25455052566029429</v>
      </c>
      <c r="H70" s="13">
        <f>CORREL(H2:H69, F2:F69)</f>
        <v>0.26359553164980715</v>
      </c>
      <c r="I70" s="13">
        <f>CORREL(I2:I69, F2:F69)</f>
        <v>0.33530941899036626</v>
      </c>
      <c r="J70" s="13">
        <f>CORREL(J2:J69, F2:F69)</f>
        <v>-0.26998385622710575</v>
      </c>
      <c r="K70" s="13">
        <f>CORREL(K2:K69, F2:F69)</f>
        <v>0.20710679564240167</v>
      </c>
      <c r="L70" s="13">
        <f>CORREL(L2:L69, F2:F69)</f>
        <v>0.15997468155257158</v>
      </c>
      <c r="M70" s="15">
        <f>CORREL(M2:M69, F2:F69)</f>
        <v>0.16551697207703239</v>
      </c>
      <c r="N70" s="13">
        <f>CORREL(N2:N69, F2:F69)</f>
        <v>-0.12237745609579696</v>
      </c>
      <c r="O70" s="13">
        <f>CORREL(O2:O69, F2:F69)</f>
        <v>-0.13468804809658888</v>
      </c>
      <c r="P70" s="13">
        <f>CORREL(P2:P69, F2:F69)</f>
        <v>8.0906209359972066E-3</v>
      </c>
      <c r="Q70" s="13">
        <f>CORREL(Q2:Q69, F2:F69)</f>
        <v>3.047693778019658E-2</v>
      </c>
      <c r="R70" s="13">
        <f>CORREL(R2:R69, F2:F69)</f>
        <v>-1.1570518908798915E-2</v>
      </c>
      <c r="S70" s="13">
        <f>CORREL(S2:S69, F2:F69)</f>
        <v>3.196381940301396E-2</v>
      </c>
      <c r="T70" s="13">
        <f>CORREL(T2:T69, F2:F69)</f>
        <v>-4.301951670156059E-4</v>
      </c>
      <c r="U70" s="13">
        <f>CORREL(U2:U69, F2:F69)</f>
        <v>0.27342697281882777</v>
      </c>
      <c r="V70" s="13">
        <f>CORREL(V2:V69, F2:F69)</f>
        <v>-0.13515839530564144</v>
      </c>
      <c r="W70" s="13">
        <f>CORREL(W2:W69, F2:F69)</f>
        <v>0.29094874930951981</v>
      </c>
      <c r="X70" s="13">
        <f>CORREL(X2:X69, F2:F69)</f>
        <v>-0.37298700608191721</v>
      </c>
      <c r="Y70" s="13">
        <f>CORREL(Y2:Y69, F2:F69)</f>
        <v>0.32026349882901872</v>
      </c>
      <c r="Z70" s="13">
        <f>CORREL(Z2:Z69, F2:F69)</f>
        <v>7.9218118843145932E-2</v>
      </c>
      <c r="AA70" s="13">
        <f>CORREL(AA2:AA69, F2:F69)</f>
        <v>0.2041567689440702</v>
      </c>
      <c r="AB70" s="13">
        <f>CORREL(AB2:AB69, F2:F69)</f>
        <v>8.1694707886432447E-2</v>
      </c>
      <c r="AC70" s="13">
        <f>CORREL(AC2:AC69, F2:F69)</f>
        <v>-7.1328118366791801E-2</v>
      </c>
      <c r="AD70" s="13">
        <f>CORREL(AD2:AD69, F2:F69)</f>
        <v>-0.19852536376034513</v>
      </c>
      <c r="AE70" s="13">
        <f>CORREL(AE2:AE69, F2:F69)</f>
        <v>0.35849134611958872</v>
      </c>
      <c r="AF70" s="13">
        <f>CORREL(AF2:AF69, F2:F69)</f>
        <v>0.33595340395795931</v>
      </c>
      <c r="AG70" s="13"/>
      <c r="AH70" s="13"/>
    </row>
    <row r="71" spans="1:45" ht="14.25" customHeight="1" x14ac:dyDescent="0.3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5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</row>
    <row r="72" spans="1:45" ht="14.25" customHeight="1" x14ac:dyDescent="0.3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5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</row>
    <row r="73" spans="1:45" ht="14.25" customHeight="1" x14ac:dyDescent="0.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5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</row>
    <row r="74" spans="1:45" ht="14.25" customHeight="1" x14ac:dyDescent="0.3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5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</row>
    <row r="75" spans="1:45" ht="14.25" customHeight="1" x14ac:dyDescent="0.3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5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</row>
    <row r="76" spans="1:45" ht="14.25" customHeight="1" x14ac:dyDescent="0.3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5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</row>
    <row r="77" spans="1:45" ht="14.25" customHeight="1" x14ac:dyDescent="0.3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5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</row>
    <row r="78" spans="1:45" ht="14.25" customHeight="1" x14ac:dyDescent="0.3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5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</row>
    <row r="79" spans="1:45" ht="14.25" customHeight="1" x14ac:dyDescent="0.3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5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</row>
    <row r="80" spans="1:45" ht="14.25" customHeight="1" x14ac:dyDescent="0.3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5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</row>
    <row r="81" spans="1:34" ht="14.25" customHeight="1" x14ac:dyDescent="0.3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5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</row>
    <row r="82" spans="1:34" ht="14.25" customHeight="1" x14ac:dyDescent="0.3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5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</row>
    <row r="83" spans="1:34" ht="14.25" customHeight="1" x14ac:dyDescent="0.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5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</row>
    <row r="84" spans="1:34" ht="14.25" customHeight="1" x14ac:dyDescent="0.3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5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</row>
    <row r="85" spans="1:34" ht="14.25" customHeight="1" x14ac:dyDescent="0.3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5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</row>
    <row r="86" spans="1:34" ht="14.25" customHeight="1" x14ac:dyDescent="0.3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5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</row>
    <row r="87" spans="1:34" ht="14.25" customHeight="1" x14ac:dyDescent="0.3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5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</row>
    <row r="88" spans="1:34" ht="14.25" customHeight="1" x14ac:dyDescent="0.3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5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</row>
    <row r="89" spans="1:34" ht="14.25" customHeight="1" x14ac:dyDescent="0.3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5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</row>
    <row r="90" spans="1:34" ht="14.25" customHeight="1" x14ac:dyDescent="0.3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5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</row>
    <row r="91" spans="1:34" ht="14.25" customHeight="1" x14ac:dyDescent="0.3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5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</row>
    <row r="92" spans="1:34" ht="14.25" customHeight="1" x14ac:dyDescent="0.3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5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</row>
    <row r="93" spans="1:34" ht="14.25" customHeight="1" x14ac:dyDescent="0.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5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</row>
    <row r="94" spans="1:34" ht="14.25" customHeight="1" x14ac:dyDescent="0.3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5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</row>
    <row r="95" spans="1:34" ht="14.25" customHeight="1" x14ac:dyDescent="0.3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5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</row>
    <row r="96" spans="1:34" ht="14.25" customHeight="1" x14ac:dyDescent="0.3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5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</row>
    <row r="97" spans="1:34" ht="14.25" customHeight="1" x14ac:dyDescent="0.3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5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</row>
    <row r="98" spans="1:34" ht="14.25" customHeight="1" x14ac:dyDescent="0.3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5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</row>
    <row r="99" spans="1:34" ht="14.25" customHeight="1" x14ac:dyDescent="0.3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5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</row>
    <row r="100" spans="1:34" ht="14.25" customHeight="1" x14ac:dyDescent="0.3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5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</row>
    <row r="101" spans="1:34" ht="14.25" customHeight="1" x14ac:dyDescent="0.3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5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</row>
    <row r="102" spans="1:34" ht="14.25" customHeight="1" x14ac:dyDescent="0.3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5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</row>
    <row r="103" spans="1:34" ht="14.25" customHeight="1" x14ac:dyDescent="0.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5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</row>
    <row r="104" spans="1:34" ht="14.25" customHeight="1" x14ac:dyDescent="0.3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5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</row>
    <row r="105" spans="1:34" ht="14.25" customHeight="1" x14ac:dyDescent="0.3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5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</row>
    <row r="106" spans="1:34" ht="14.25" customHeight="1" x14ac:dyDescent="0.3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5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</row>
    <row r="107" spans="1:34" ht="14.25" customHeight="1" x14ac:dyDescent="0.3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5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</row>
    <row r="108" spans="1:34" ht="14.25" customHeight="1" x14ac:dyDescent="0.3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5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</row>
    <row r="109" spans="1:34" ht="14.25" customHeight="1" x14ac:dyDescent="0.3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5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</row>
    <row r="110" spans="1:34" ht="14.25" customHeight="1" x14ac:dyDescent="0.3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5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</row>
    <row r="111" spans="1:34" ht="14.25" customHeight="1" x14ac:dyDescent="0.3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5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</row>
    <row r="112" spans="1:34" ht="14.25" customHeight="1" x14ac:dyDescent="0.3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5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</row>
    <row r="113" spans="1:34" ht="14.25" customHeight="1" x14ac:dyDescent="0.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5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</row>
    <row r="114" spans="1:34" ht="14.25" customHeight="1" x14ac:dyDescent="0.3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5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</row>
    <row r="115" spans="1:34" ht="14.25" customHeight="1" x14ac:dyDescent="0.3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5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</row>
    <row r="116" spans="1:34" ht="14.25" customHeight="1" x14ac:dyDescent="0.3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5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</row>
    <row r="117" spans="1:34" ht="14.25" customHeight="1" x14ac:dyDescent="0.3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5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</row>
    <row r="118" spans="1:34" ht="14.25" customHeight="1" x14ac:dyDescent="0.3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5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</row>
    <row r="119" spans="1:34" ht="14.25" customHeight="1" x14ac:dyDescent="0.3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5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</row>
    <row r="120" spans="1:34" ht="14.25" customHeight="1" x14ac:dyDescent="0.3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5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</row>
    <row r="121" spans="1:34" ht="14.25" customHeight="1" x14ac:dyDescent="0.3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5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</row>
    <row r="122" spans="1:34" ht="14.25" customHeight="1" x14ac:dyDescent="0.3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5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</row>
    <row r="123" spans="1:34" ht="14.25" customHeight="1" x14ac:dyDescent="0.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5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</row>
    <row r="124" spans="1:34" ht="14.25" customHeight="1" x14ac:dyDescent="0.3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5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</row>
    <row r="125" spans="1:34" ht="14.25" customHeight="1" x14ac:dyDescent="0.3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5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</row>
    <row r="126" spans="1:34" ht="14.25" customHeight="1" x14ac:dyDescent="0.3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5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</row>
    <row r="127" spans="1:34" ht="14.25" customHeight="1" x14ac:dyDescent="0.3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5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</row>
    <row r="128" spans="1:34" ht="14.25" customHeight="1" x14ac:dyDescent="0.3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5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</row>
    <row r="129" spans="1:34" ht="14.25" customHeight="1" x14ac:dyDescent="0.3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5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</row>
    <row r="130" spans="1:34" ht="14.25" customHeight="1" x14ac:dyDescent="0.3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5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</row>
    <row r="131" spans="1:34" ht="14.25" customHeight="1" x14ac:dyDescent="0.3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5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</row>
    <row r="132" spans="1:34" ht="14.25" customHeight="1" x14ac:dyDescent="0.3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5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</row>
    <row r="133" spans="1:34" ht="14.25" customHeight="1" x14ac:dyDescent="0.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5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</row>
    <row r="134" spans="1:34" ht="14.25" customHeight="1" x14ac:dyDescent="0.3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5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</row>
    <row r="135" spans="1:34" ht="14.25" customHeight="1" x14ac:dyDescent="0.3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5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</row>
    <row r="136" spans="1:34" ht="14.25" customHeight="1" x14ac:dyDescent="0.3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5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</row>
    <row r="137" spans="1:34" ht="14.25" customHeight="1" x14ac:dyDescent="0.3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5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</row>
    <row r="138" spans="1:34" ht="14.25" customHeight="1" x14ac:dyDescent="0.3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5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</row>
    <row r="139" spans="1:34" ht="14.25" customHeight="1" x14ac:dyDescent="0.3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5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</row>
    <row r="140" spans="1:34" ht="14.25" customHeight="1" x14ac:dyDescent="0.3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5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</row>
    <row r="141" spans="1:34" ht="14.25" customHeight="1" x14ac:dyDescent="0.3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5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</row>
    <row r="142" spans="1:34" ht="14.25" customHeight="1" x14ac:dyDescent="0.3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5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</row>
    <row r="143" spans="1:34" ht="14.25" customHeight="1" x14ac:dyDescent="0.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5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</row>
    <row r="144" spans="1:34" ht="14.25" customHeight="1" x14ac:dyDescent="0.3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5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</row>
    <row r="145" spans="1:34" ht="14.25" customHeight="1" x14ac:dyDescent="0.3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5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</row>
    <row r="146" spans="1:34" ht="14.25" customHeight="1" x14ac:dyDescent="0.3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5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</row>
    <row r="147" spans="1:34" ht="14.25" customHeight="1" x14ac:dyDescent="0.3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5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</row>
    <row r="148" spans="1:34" ht="14.25" customHeight="1" x14ac:dyDescent="0.3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5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</row>
    <row r="149" spans="1:34" ht="14.25" customHeight="1" x14ac:dyDescent="0.3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5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</row>
    <row r="150" spans="1:34" ht="14.25" customHeight="1" x14ac:dyDescent="0.3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5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</row>
    <row r="151" spans="1:34" ht="14.25" customHeight="1" x14ac:dyDescent="0.3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5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</row>
    <row r="152" spans="1:34" ht="14.25" customHeight="1" x14ac:dyDescent="0.3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5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</row>
    <row r="153" spans="1:34" ht="14.25" customHeight="1" x14ac:dyDescent="0.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5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</row>
    <row r="154" spans="1:34" ht="14.25" customHeight="1" x14ac:dyDescent="0.3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5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</row>
    <row r="155" spans="1:34" ht="14.25" customHeight="1" x14ac:dyDescent="0.3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5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</row>
    <row r="156" spans="1:34" ht="14.25" customHeight="1" x14ac:dyDescent="0.3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5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</row>
    <row r="157" spans="1:34" ht="14.25" customHeight="1" x14ac:dyDescent="0.3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5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</row>
    <row r="158" spans="1:34" ht="14.25" customHeight="1" x14ac:dyDescent="0.3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5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</row>
    <row r="159" spans="1:34" ht="14.25" customHeight="1" x14ac:dyDescent="0.3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5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</row>
    <row r="160" spans="1:34" ht="14.25" customHeight="1" x14ac:dyDescent="0.3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5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</row>
    <row r="161" spans="1:34" ht="14.25" customHeight="1" x14ac:dyDescent="0.3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5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</row>
    <row r="162" spans="1:34" ht="14.25" customHeight="1" x14ac:dyDescent="0.3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5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</row>
    <row r="163" spans="1:34" ht="14.25" customHeight="1" x14ac:dyDescent="0.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5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</row>
    <row r="164" spans="1:34" ht="14.25" customHeight="1" x14ac:dyDescent="0.3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5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</row>
    <row r="165" spans="1:34" ht="14.25" customHeight="1" x14ac:dyDescent="0.3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5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</row>
    <row r="166" spans="1:34" ht="14.25" customHeight="1" x14ac:dyDescent="0.3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5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</row>
    <row r="167" spans="1:34" ht="14.25" customHeight="1" x14ac:dyDescent="0.3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5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</row>
    <row r="168" spans="1:34" ht="14.25" customHeight="1" x14ac:dyDescent="0.3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5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</row>
    <row r="169" spans="1:34" ht="14.25" customHeight="1" x14ac:dyDescent="0.3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5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</row>
    <row r="170" spans="1:34" ht="14.25" customHeight="1" x14ac:dyDescent="0.3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5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</row>
    <row r="171" spans="1:34" ht="14.25" customHeight="1" x14ac:dyDescent="0.3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5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</row>
    <row r="172" spans="1:34" ht="14.25" customHeight="1" x14ac:dyDescent="0.3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5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</row>
    <row r="173" spans="1:34" ht="14.25" customHeight="1" x14ac:dyDescent="0.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5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</row>
    <row r="174" spans="1:34" ht="14.25" customHeight="1" x14ac:dyDescent="0.3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5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</row>
    <row r="175" spans="1:34" ht="14.25" customHeight="1" x14ac:dyDescent="0.3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5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</row>
    <row r="176" spans="1:34" ht="14.25" customHeight="1" x14ac:dyDescent="0.3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5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</row>
    <row r="177" spans="1:34" ht="14.25" customHeight="1" x14ac:dyDescent="0.3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5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</row>
    <row r="178" spans="1:34" ht="14.25" customHeight="1" x14ac:dyDescent="0.3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5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</row>
    <row r="179" spans="1:34" ht="14.25" customHeight="1" x14ac:dyDescent="0.3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5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</row>
    <row r="180" spans="1:34" ht="14.25" customHeight="1" x14ac:dyDescent="0.3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5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</row>
    <row r="181" spans="1:34" ht="14.25" customHeight="1" x14ac:dyDescent="0.3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5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</row>
    <row r="182" spans="1:34" ht="14.25" customHeight="1" x14ac:dyDescent="0.3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5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</row>
    <row r="183" spans="1:34" ht="14.25" customHeight="1" x14ac:dyDescent="0.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5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</row>
    <row r="184" spans="1:34" ht="14.25" customHeight="1" x14ac:dyDescent="0.3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5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</row>
    <row r="185" spans="1:34" ht="14.25" customHeight="1" x14ac:dyDescent="0.3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5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</row>
    <row r="186" spans="1:34" ht="14.25" customHeight="1" x14ac:dyDescent="0.3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5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</row>
    <row r="187" spans="1:34" ht="14.25" customHeight="1" x14ac:dyDescent="0.3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5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</row>
    <row r="188" spans="1:34" ht="14.25" customHeight="1" x14ac:dyDescent="0.3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5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</row>
    <row r="189" spans="1:34" ht="14.25" customHeight="1" x14ac:dyDescent="0.3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5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</row>
    <row r="190" spans="1:34" ht="14.25" customHeight="1" x14ac:dyDescent="0.3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5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</row>
    <row r="191" spans="1:34" ht="14.25" customHeight="1" x14ac:dyDescent="0.3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5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</row>
    <row r="192" spans="1:34" ht="14.25" customHeight="1" x14ac:dyDescent="0.3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5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</row>
    <row r="193" spans="1:34" ht="14.25" customHeight="1" x14ac:dyDescent="0.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5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</row>
    <row r="194" spans="1:34" ht="14.25" customHeight="1" x14ac:dyDescent="0.3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5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</row>
    <row r="195" spans="1:34" ht="14.25" customHeight="1" x14ac:dyDescent="0.3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5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</row>
    <row r="196" spans="1:34" ht="14.25" customHeight="1" x14ac:dyDescent="0.3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5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</row>
    <row r="197" spans="1:34" ht="14.25" customHeight="1" x14ac:dyDescent="0.3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5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</row>
    <row r="198" spans="1:34" ht="14.25" customHeight="1" x14ac:dyDescent="0.3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5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</row>
    <row r="199" spans="1:34" ht="14.25" customHeight="1" x14ac:dyDescent="0.3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5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</row>
    <row r="200" spans="1:34" ht="14.25" customHeight="1" x14ac:dyDescent="0.3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5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</row>
    <row r="201" spans="1:34" ht="14.25" customHeight="1" x14ac:dyDescent="0.3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5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</row>
    <row r="202" spans="1:34" ht="14.25" customHeight="1" x14ac:dyDescent="0.3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5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</row>
    <row r="203" spans="1:34" ht="14.25" customHeight="1" x14ac:dyDescent="0.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5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</row>
    <row r="204" spans="1:34" ht="14.25" customHeight="1" x14ac:dyDescent="0.3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5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</row>
    <row r="205" spans="1:34" ht="14.25" customHeight="1" x14ac:dyDescent="0.3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5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</row>
    <row r="206" spans="1:34" ht="14.25" customHeight="1" x14ac:dyDescent="0.3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5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</row>
    <row r="207" spans="1:34" ht="14.25" customHeight="1" x14ac:dyDescent="0.3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5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</row>
    <row r="208" spans="1:34" ht="14.25" customHeight="1" x14ac:dyDescent="0.3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5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</row>
    <row r="209" spans="1:34" ht="14.25" customHeight="1" x14ac:dyDescent="0.3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5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</row>
    <row r="210" spans="1:34" ht="14.25" customHeight="1" x14ac:dyDescent="0.3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5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</row>
    <row r="211" spans="1:34" ht="14.25" customHeight="1" x14ac:dyDescent="0.3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5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</row>
    <row r="212" spans="1:34" ht="14.25" customHeight="1" x14ac:dyDescent="0.3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5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</row>
    <row r="213" spans="1:34" ht="14.25" customHeight="1" x14ac:dyDescent="0.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5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</row>
    <row r="214" spans="1:34" ht="14.25" customHeight="1" x14ac:dyDescent="0.3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5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</row>
    <row r="215" spans="1:34" ht="14.25" customHeight="1" x14ac:dyDescent="0.3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5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</row>
    <row r="216" spans="1:34" ht="14.25" customHeight="1" x14ac:dyDescent="0.3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5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</row>
    <row r="217" spans="1:34" ht="14.25" customHeight="1" x14ac:dyDescent="0.3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5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</row>
    <row r="218" spans="1:34" ht="14.25" customHeight="1" x14ac:dyDescent="0.3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5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</row>
    <row r="219" spans="1:34" ht="14.25" customHeight="1" x14ac:dyDescent="0.3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5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</row>
    <row r="220" spans="1:34" ht="14.25" customHeight="1" x14ac:dyDescent="0.3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5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</row>
    <row r="221" spans="1:34" ht="14.25" customHeight="1" x14ac:dyDescent="0.3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5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</row>
    <row r="222" spans="1:34" ht="14.25" customHeight="1" x14ac:dyDescent="0.3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5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</row>
    <row r="223" spans="1:34" ht="14.25" customHeight="1" x14ac:dyDescent="0.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5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</row>
    <row r="224" spans="1:34" ht="14.25" customHeight="1" x14ac:dyDescent="0.3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5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</row>
    <row r="225" spans="1:34" ht="14.25" customHeight="1" x14ac:dyDescent="0.3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5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</row>
    <row r="226" spans="1:34" ht="14.25" customHeight="1" x14ac:dyDescent="0.3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5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</row>
    <row r="227" spans="1:34" ht="14.25" customHeight="1" x14ac:dyDescent="0.3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5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</row>
    <row r="228" spans="1:34" ht="14.25" customHeight="1" x14ac:dyDescent="0.3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5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</row>
    <row r="229" spans="1:34" ht="14.25" customHeight="1" x14ac:dyDescent="0.3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5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</row>
    <row r="230" spans="1:34" ht="14.25" customHeight="1" x14ac:dyDescent="0.3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5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</row>
    <row r="231" spans="1:34" ht="14.25" customHeight="1" x14ac:dyDescent="0.3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5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</row>
    <row r="232" spans="1:34" ht="14.25" customHeight="1" x14ac:dyDescent="0.3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5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</row>
    <row r="233" spans="1:34" ht="14.25" customHeight="1" x14ac:dyDescent="0.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5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</row>
    <row r="234" spans="1:34" ht="14.25" customHeight="1" x14ac:dyDescent="0.3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5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</row>
    <row r="235" spans="1:34" ht="14.25" customHeight="1" x14ac:dyDescent="0.3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5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</row>
    <row r="236" spans="1:34" ht="14.25" customHeight="1" x14ac:dyDescent="0.3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5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</row>
    <row r="237" spans="1:34" ht="14.25" customHeight="1" x14ac:dyDescent="0.3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5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</row>
    <row r="238" spans="1:34" ht="14.25" customHeight="1" x14ac:dyDescent="0.3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5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</row>
    <row r="239" spans="1:34" ht="14.25" customHeight="1" x14ac:dyDescent="0.3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5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</row>
    <row r="240" spans="1:34" ht="14.25" customHeight="1" x14ac:dyDescent="0.3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5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</row>
    <row r="241" spans="1:34" ht="14.25" customHeight="1" x14ac:dyDescent="0.3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5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</row>
    <row r="242" spans="1:34" ht="14.25" customHeight="1" x14ac:dyDescent="0.3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5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</row>
    <row r="243" spans="1:34" ht="14.25" customHeight="1" x14ac:dyDescent="0.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5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</row>
    <row r="244" spans="1:34" ht="14.25" customHeight="1" x14ac:dyDescent="0.3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5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</row>
    <row r="245" spans="1:34" ht="14.25" customHeight="1" x14ac:dyDescent="0.3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5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</row>
    <row r="246" spans="1:34" ht="14.25" customHeight="1" x14ac:dyDescent="0.3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5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</row>
    <row r="247" spans="1:34" ht="14.25" customHeight="1" x14ac:dyDescent="0.3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5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</row>
    <row r="248" spans="1:34" ht="14.25" customHeight="1" x14ac:dyDescent="0.3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5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</row>
    <row r="249" spans="1:34" ht="14.25" customHeight="1" x14ac:dyDescent="0.3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5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</row>
    <row r="250" spans="1:34" ht="14.25" customHeight="1" x14ac:dyDescent="0.3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5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</row>
    <row r="251" spans="1:34" ht="14.25" customHeight="1" x14ac:dyDescent="0.3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5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</row>
    <row r="252" spans="1:34" ht="14.25" customHeight="1" x14ac:dyDescent="0.3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5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</row>
    <row r="253" spans="1:34" ht="14.25" customHeight="1" x14ac:dyDescent="0.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5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</row>
    <row r="254" spans="1:34" ht="14.25" customHeight="1" x14ac:dyDescent="0.3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5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</row>
    <row r="255" spans="1:34" ht="14.25" customHeight="1" x14ac:dyDescent="0.3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5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</row>
    <row r="256" spans="1:34" ht="14.25" customHeight="1" x14ac:dyDescent="0.3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5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</row>
    <row r="257" spans="1:34" ht="14.25" customHeight="1" x14ac:dyDescent="0.3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5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</row>
    <row r="258" spans="1:34" ht="14.25" customHeight="1" x14ac:dyDescent="0.3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5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</row>
    <row r="259" spans="1:34" ht="14.25" customHeight="1" x14ac:dyDescent="0.3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5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</row>
    <row r="260" spans="1:34" ht="14.25" customHeight="1" x14ac:dyDescent="0.3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5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</row>
    <row r="261" spans="1:34" ht="14.25" customHeight="1" x14ac:dyDescent="0.3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5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</row>
    <row r="262" spans="1:34" ht="14.25" customHeight="1" x14ac:dyDescent="0.3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5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</row>
    <row r="263" spans="1:34" ht="14.25" customHeight="1" x14ac:dyDescent="0.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5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</row>
    <row r="264" spans="1:34" ht="14.25" customHeight="1" x14ac:dyDescent="0.3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5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</row>
    <row r="265" spans="1:34" ht="14.25" customHeight="1" x14ac:dyDescent="0.3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5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</row>
    <row r="266" spans="1:34" ht="14.25" customHeight="1" x14ac:dyDescent="0.3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5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</row>
    <row r="267" spans="1:34" ht="14.25" customHeight="1" x14ac:dyDescent="0.3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5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</row>
    <row r="268" spans="1:34" ht="14.25" customHeight="1" x14ac:dyDescent="0.3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5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</row>
    <row r="269" spans="1:34" ht="14.25" customHeight="1" x14ac:dyDescent="0.3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5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</row>
    <row r="270" spans="1:34" ht="14.25" customHeight="1" x14ac:dyDescent="0.3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5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</row>
    <row r="271" spans="1:34" ht="14.25" customHeight="1" x14ac:dyDescent="0.3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5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</row>
    <row r="272" spans="1:34" ht="14.25" customHeight="1" x14ac:dyDescent="0.3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5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</row>
    <row r="273" spans="1:34" ht="14.25" customHeight="1" x14ac:dyDescent="0.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5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</row>
    <row r="274" spans="1:34" ht="14.25" customHeight="1" x14ac:dyDescent="0.3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5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</row>
    <row r="275" spans="1:34" ht="14.25" customHeight="1" x14ac:dyDescent="0.3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5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</row>
    <row r="276" spans="1:34" ht="14.25" customHeight="1" x14ac:dyDescent="0.3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5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</row>
    <row r="277" spans="1:34" ht="14.25" customHeight="1" x14ac:dyDescent="0.3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5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</row>
    <row r="278" spans="1:34" ht="14.25" customHeight="1" x14ac:dyDescent="0.3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5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</row>
    <row r="279" spans="1:34" ht="14.25" customHeight="1" x14ac:dyDescent="0.3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5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</row>
    <row r="280" spans="1:34" ht="14.25" customHeight="1" x14ac:dyDescent="0.3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5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</row>
    <row r="281" spans="1:34" ht="14.25" customHeight="1" x14ac:dyDescent="0.3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5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</row>
    <row r="282" spans="1:34" ht="14.25" customHeight="1" x14ac:dyDescent="0.3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5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</row>
    <row r="283" spans="1:34" ht="14.25" customHeight="1" x14ac:dyDescent="0.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5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</row>
    <row r="284" spans="1:34" ht="14.25" customHeight="1" x14ac:dyDescent="0.3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5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</row>
    <row r="285" spans="1:34" ht="14.25" customHeight="1" x14ac:dyDescent="0.3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5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</row>
    <row r="286" spans="1:34" ht="14.25" customHeight="1" x14ac:dyDescent="0.3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5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</row>
    <row r="287" spans="1:34" ht="14.25" customHeight="1" x14ac:dyDescent="0.3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5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</row>
    <row r="288" spans="1:34" ht="14.25" customHeight="1" x14ac:dyDescent="0.3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5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</row>
    <row r="289" spans="1:34" ht="14.25" customHeight="1" x14ac:dyDescent="0.3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5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</row>
    <row r="290" spans="1:34" ht="14.25" customHeight="1" x14ac:dyDescent="0.3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5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</row>
    <row r="291" spans="1:34" ht="14.25" customHeight="1" x14ac:dyDescent="0.3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5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</row>
    <row r="292" spans="1:34" ht="14.25" customHeight="1" x14ac:dyDescent="0.3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5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</row>
    <row r="293" spans="1:34" ht="14.25" customHeight="1" x14ac:dyDescent="0.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5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</row>
    <row r="294" spans="1:34" ht="14.25" customHeight="1" x14ac:dyDescent="0.3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5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</row>
    <row r="295" spans="1:34" ht="14.25" customHeight="1" x14ac:dyDescent="0.3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5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</row>
    <row r="296" spans="1:34" ht="14.25" customHeight="1" x14ac:dyDescent="0.3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5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</row>
    <row r="297" spans="1:34" ht="14.25" customHeight="1" x14ac:dyDescent="0.3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5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</row>
    <row r="298" spans="1:34" ht="14.25" customHeight="1" x14ac:dyDescent="0.3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5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</row>
    <row r="299" spans="1:34" ht="14.25" customHeight="1" x14ac:dyDescent="0.3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5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</row>
    <row r="300" spans="1:34" ht="14.25" customHeight="1" x14ac:dyDescent="0.3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5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</row>
    <row r="301" spans="1:34" ht="14.25" customHeight="1" x14ac:dyDescent="0.3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5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</row>
    <row r="302" spans="1:34" ht="14.25" customHeight="1" x14ac:dyDescent="0.3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5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</row>
    <row r="303" spans="1:34" ht="14.25" customHeight="1" x14ac:dyDescent="0.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5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</row>
    <row r="304" spans="1:34" ht="14.25" customHeight="1" x14ac:dyDescent="0.3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5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</row>
    <row r="305" spans="1:34" ht="14.25" customHeight="1" x14ac:dyDescent="0.3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5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</row>
    <row r="306" spans="1:34" ht="14.25" customHeight="1" x14ac:dyDescent="0.3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5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</row>
    <row r="307" spans="1:34" ht="14.25" customHeight="1" x14ac:dyDescent="0.3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5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</row>
    <row r="308" spans="1:34" ht="14.25" customHeight="1" x14ac:dyDescent="0.3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5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</row>
    <row r="309" spans="1:34" ht="14.25" customHeight="1" x14ac:dyDescent="0.3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5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</row>
    <row r="310" spans="1:34" ht="14.25" customHeight="1" x14ac:dyDescent="0.3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5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</row>
    <row r="311" spans="1:34" ht="14.25" customHeight="1" x14ac:dyDescent="0.3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5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</row>
    <row r="312" spans="1:34" ht="14.25" customHeight="1" x14ac:dyDescent="0.3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5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</row>
    <row r="313" spans="1:34" ht="14.25" customHeight="1" x14ac:dyDescent="0.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5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</row>
    <row r="314" spans="1:34" ht="14.25" customHeight="1" x14ac:dyDescent="0.3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5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</row>
    <row r="315" spans="1:34" ht="14.25" customHeight="1" x14ac:dyDescent="0.3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5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</row>
    <row r="316" spans="1:34" ht="14.25" customHeight="1" x14ac:dyDescent="0.3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5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</row>
    <row r="317" spans="1:34" ht="14.25" customHeight="1" x14ac:dyDescent="0.3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5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</row>
    <row r="318" spans="1:34" ht="14.25" customHeight="1" x14ac:dyDescent="0.3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5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</row>
    <row r="319" spans="1:34" ht="14.25" customHeight="1" x14ac:dyDescent="0.3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5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</row>
    <row r="320" spans="1:34" ht="14.25" customHeight="1" x14ac:dyDescent="0.3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5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</row>
    <row r="321" spans="1:34" ht="14.25" customHeight="1" x14ac:dyDescent="0.3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5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</row>
    <row r="322" spans="1:34" ht="14.25" customHeight="1" x14ac:dyDescent="0.3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5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</row>
    <row r="323" spans="1:34" ht="14.25" customHeight="1" x14ac:dyDescent="0.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5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</row>
    <row r="324" spans="1:34" ht="14.25" customHeight="1" x14ac:dyDescent="0.3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5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</row>
    <row r="325" spans="1:34" ht="14.25" customHeight="1" x14ac:dyDescent="0.3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5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</row>
    <row r="326" spans="1:34" ht="14.25" customHeight="1" x14ac:dyDescent="0.3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5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</row>
    <row r="327" spans="1:34" ht="14.25" customHeight="1" x14ac:dyDescent="0.3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5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</row>
    <row r="328" spans="1:34" ht="14.25" customHeight="1" x14ac:dyDescent="0.3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5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</row>
    <row r="329" spans="1:34" ht="14.25" customHeight="1" x14ac:dyDescent="0.3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5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</row>
    <row r="330" spans="1:34" ht="14.25" customHeight="1" x14ac:dyDescent="0.3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5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</row>
    <row r="331" spans="1:34" ht="14.25" customHeight="1" x14ac:dyDescent="0.3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5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</row>
    <row r="332" spans="1:34" ht="14.25" customHeight="1" x14ac:dyDescent="0.3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5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</row>
    <row r="333" spans="1:34" ht="14.25" customHeight="1" x14ac:dyDescent="0.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5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</row>
    <row r="334" spans="1:34" ht="14.25" customHeight="1" x14ac:dyDescent="0.3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5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</row>
    <row r="335" spans="1:34" ht="14.25" customHeight="1" x14ac:dyDescent="0.3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5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</row>
    <row r="336" spans="1:34" ht="14.25" customHeight="1" x14ac:dyDescent="0.3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5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</row>
    <row r="337" spans="1:34" ht="14.25" customHeight="1" x14ac:dyDescent="0.3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5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</row>
    <row r="338" spans="1:34" ht="14.25" customHeight="1" x14ac:dyDescent="0.3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5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</row>
    <row r="339" spans="1:34" ht="14.25" customHeight="1" x14ac:dyDescent="0.3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5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</row>
    <row r="340" spans="1:34" ht="14.25" customHeight="1" x14ac:dyDescent="0.3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5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</row>
    <row r="341" spans="1:34" ht="14.25" customHeight="1" x14ac:dyDescent="0.3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5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</row>
    <row r="342" spans="1:34" ht="14.25" customHeight="1" x14ac:dyDescent="0.3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5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</row>
    <row r="343" spans="1:34" ht="14.25" customHeight="1" x14ac:dyDescent="0.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5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</row>
    <row r="344" spans="1:34" ht="14.25" customHeight="1" x14ac:dyDescent="0.3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5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</row>
    <row r="345" spans="1:34" ht="14.25" customHeight="1" x14ac:dyDescent="0.3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5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</row>
    <row r="346" spans="1:34" ht="14.25" customHeight="1" x14ac:dyDescent="0.3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5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</row>
    <row r="347" spans="1:34" ht="14.25" customHeight="1" x14ac:dyDescent="0.3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5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</row>
    <row r="348" spans="1:34" ht="14.25" customHeight="1" x14ac:dyDescent="0.3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5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</row>
    <row r="349" spans="1:34" ht="14.25" customHeight="1" x14ac:dyDescent="0.3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5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</row>
    <row r="350" spans="1:34" ht="14.25" customHeight="1" x14ac:dyDescent="0.3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5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</row>
    <row r="351" spans="1:34" ht="14.25" customHeight="1" x14ac:dyDescent="0.3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5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</row>
    <row r="352" spans="1:34" ht="14.25" customHeight="1" x14ac:dyDescent="0.3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5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</row>
    <row r="353" spans="1:34" ht="14.25" customHeight="1" x14ac:dyDescent="0.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5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</row>
    <row r="354" spans="1:34" ht="14.25" customHeight="1" x14ac:dyDescent="0.3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5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</row>
    <row r="355" spans="1:34" ht="14.25" customHeight="1" x14ac:dyDescent="0.3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5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</row>
    <row r="356" spans="1:34" ht="14.25" customHeight="1" x14ac:dyDescent="0.3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5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</row>
    <row r="357" spans="1:34" ht="14.25" customHeight="1" x14ac:dyDescent="0.3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5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</row>
    <row r="358" spans="1:34" ht="14.25" customHeight="1" x14ac:dyDescent="0.3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5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</row>
    <row r="359" spans="1:34" ht="14.25" customHeight="1" x14ac:dyDescent="0.3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5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</row>
    <row r="360" spans="1:34" ht="14.25" customHeight="1" x14ac:dyDescent="0.3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5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</row>
    <row r="361" spans="1:34" ht="14.25" customHeight="1" x14ac:dyDescent="0.3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5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</row>
    <row r="362" spans="1:34" ht="14.25" customHeight="1" x14ac:dyDescent="0.3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5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</row>
    <row r="363" spans="1:34" ht="14.25" customHeight="1" x14ac:dyDescent="0.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5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</row>
    <row r="364" spans="1:34" ht="14.25" customHeight="1" x14ac:dyDescent="0.3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5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</row>
    <row r="365" spans="1:34" ht="14.25" customHeight="1" x14ac:dyDescent="0.3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5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</row>
    <row r="366" spans="1:34" ht="14.25" customHeight="1" x14ac:dyDescent="0.3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5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</row>
    <row r="367" spans="1:34" ht="14.25" customHeight="1" x14ac:dyDescent="0.3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5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</row>
    <row r="368" spans="1:34" ht="14.25" customHeight="1" x14ac:dyDescent="0.3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5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</row>
    <row r="369" spans="1:34" ht="14.25" customHeight="1" x14ac:dyDescent="0.3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5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</row>
    <row r="370" spans="1:34" ht="14.25" customHeight="1" x14ac:dyDescent="0.3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5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</row>
    <row r="371" spans="1:34" ht="14.25" customHeight="1" x14ac:dyDescent="0.3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5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</row>
    <row r="372" spans="1:34" ht="14.25" customHeight="1" x14ac:dyDescent="0.3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5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</row>
    <row r="373" spans="1:34" ht="14.25" customHeight="1" x14ac:dyDescent="0.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5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</row>
    <row r="374" spans="1:34" ht="14.25" customHeight="1" x14ac:dyDescent="0.3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5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</row>
    <row r="375" spans="1:34" ht="14.25" customHeight="1" x14ac:dyDescent="0.3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5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</row>
    <row r="376" spans="1:34" ht="14.25" customHeight="1" x14ac:dyDescent="0.3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5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</row>
    <row r="377" spans="1:34" ht="14.25" customHeight="1" x14ac:dyDescent="0.3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5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</row>
    <row r="378" spans="1:34" ht="14.25" customHeight="1" x14ac:dyDescent="0.3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5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</row>
    <row r="379" spans="1:34" ht="14.25" customHeight="1" x14ac:dyDescent="0.3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5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</row>
    <row r="380" spans="1:34" ht="14.25" customHeight="1" x14ac:dyDescent="0.3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5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</row>
    <row r="381" spans="1:34" ht="14.25" customHeight="1" x14ac:dyDescent="0.3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5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</row>
    <row r="382" spans="1:34" ht="14.25" customHeight="1" x14ac:dyDescent="0.3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5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</row>
    <row r="383" spans="1:34" ht="14.25" customHeight="1" x14ac:dyDescent="0.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5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</row>
    <row r="384" spans="1:34" ht="14.25" customHeight="1" x14ac:dyDescent="0.3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5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</row>
    <row r="385" spans="1:34" ht="14.25" customHeight="1" x14ac:dyDescent="0.3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5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</row>
    <row r="386" spans="1:34" ht="14.25" customHeight="1" x14ac:dyDescent="0.3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5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</row>
    <row r="387" spans="1:34" ht="14.25" customHeight="1" x14ac:dyDescent="0.3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5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</row>
    <row r="388" spans="1:34" ht="14.25" customHeight="1" x14ac:dyDescent="0.3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5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</row>
    <row r="389" spans="1:34" ht="14.25" customHeight="1" x14ac:dyDescent="0.3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5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</row>
    <row r="390" spans="1:34" ht="14.25" customHeight="1" x14ac:dyDescent="0.3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5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</row>
    <row r="391" spans="1:34" ht="14.25" customHeight="1" x14ac:dyDescent="0.3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5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</row>
    <row r="392" spans="1:34" ht="14.25" customHeight="1" x14ac:dyDescent="0.3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5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</row>
    <row r="393" spans="1:34" ht="14.25" customHeight="1" x14ac:dyDescent="0.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5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</row>
    <row r="394" spans="1:34" ht="14.25" customHeight="1" x14ac:dyDescent="0.3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5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</row>
    <row r="395" spans="1:34" ht="14.25" customHeight="1" x14ac:dyDescent="0.3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5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</row>
    <row r="396" spans="1:34" ht="14.25" customHeight="1" x14ac:dyDescent="0.3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5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</row>
    <row r="397" spans="1:34" ht="14.25" customHeight="1" x14ac:dyDescent="0.3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5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</row>
    <row r="398" spans="1:34" ht="14.25" customHeight="1" x14ac:dyDescent="0.3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5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</row>
    <row r="399" spans="1:34" ht="14.25" customHeight="1" x14ac:dyDescent="0.3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5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</row>
    <row r="400" spans="1:34" ht="14.25" customHeight="1" x14ac:dyDescent="0.3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5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</row>
    <row r="401" spans="1:34" ht="14.25" customHeight="1" x14ac:dyDescent="0.3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5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</row>
    <row r="402" spans="1:34" ht="14.25" customHeight="1" x14ac:dyDescent="0.3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5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</row>
    <row r="403" spans="1:34" ht="14.25" customHeight="1" x14ac:dyDescent="0.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5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</row>
    <row r="404" spans="1:34" ht="14.25" customHeight="1" x14ac:dyDescent="0.3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5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</row>
    <row r="405" spans="1:34" ht="14.25" customHeight="1" x14ac:dyDescent="0.3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5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</row>
    <row r="406" spans="1:34" ht="14.25" customHeight="1" x14ac:dyDescent="0.3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5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</row>
    <row r="407" spans="1:34" ht="14.25" customHeight="1" x14ac:dyDescent="0.3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5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</row>
    <row r="408" spans="1:34" ht="14.25" customHeight="1" x14ac:dyDescent="0.3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5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</row>
    <row r="409" spans="1:34" ht="14.25" customHeight="1" x14ac:dyDescent="0.3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5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</row>
    <row r="410" spans="1:34" ht="14.25" customHeight="1" x14ac:dyDescent="0.3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5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</row>
    <row r="411" spans="1:34" ht="14.25" customHeight="1" x14ac:dyDescent="0.3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5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</row>
    <row r="412" spans="1:34" ht="14.25" customHeight="1" x14ac:dyDescent="0.3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5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</row>
    <row r="413" spans="1:34" ht="14.25" customHeight="1" x14ac:dyDescent="0.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5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</row>
    <row r="414" spans="1:34" ht="14.25" customHeight="1" x14ac:dyDescent="0.3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5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</row>
    <row r="415" spans="1:34" ht="14.25" customHeight="1" x14ac:dyDescent="0.3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5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</row>
    <row r="416" spans="1:34" ht="14.25" customHeight="1" x14ac:dyDescent="0.3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5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</row>
    <row r="417" spans="1:34" ht="14.25" customHeight="1" x14ac:dyDescent="0.3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5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</row>
    <row r="418" spans="1:34" ht="14.25" customHeight="1" x14ac:dyDescent="0.3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5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</row>
    <row r="419" spans="1:34" ht="14.25" customHeight="1" x14ac:dyDescent="0.3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5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</row>
    <row r="420" spans="1:34" ht="14.25" customHeight="1" x14ac:dyDescent="0.3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5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</row>
    <row r="421" spans="1:34" ht="14.25" customHeight="1" x14ac:dyDescent="0.3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5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</row>
    <row r="422" spans="1:34" ht="14.25" customHeight="1" x14ac:dyDescent="0.3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5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</row>
    <row r="423" spans="1:34" ht="14.25" customHeight="1" x14ac:dyDescent="0.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5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</row>
    <row r="424" spans="1:34" ht="14.25" customHeight="1" x14ac:dyDescent="0.3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5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</row>
    <row r="425" spans="1:34" ht="14.25" customHeight="1" x14ac:dyDescent="0.3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5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</row>
    <row r="426" spans="1:34" ht="14.25" customHeight="1" x14ac:dyDescent="0.3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5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</row>
    <row r="427" spans="1:34" ht="14.25" customHeight="1" x14ac:dyDescent="0.3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5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</row>
    <row r="428" spans="1:34" ht="14.25" customHeight="1" x14ac:dyDescent="0.3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5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</row>
    <row r="429" spans="1:34" ht="14.25" customHeight="1" x14ac:dyDescent="0.3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5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</row>
    <row r="430" spans="1:34" ht="14.25" customHeight="1" x14ac:dyDescent="0.3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5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</row>
    <row r="431" spans="1:34" ht="14.25" customHeight="1" x14ac:dyDescent="0.3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5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</row>
    <row r="432" spans="1:34" ht="14.25" customHeight="1" x14ac:dyDescent="0.3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5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</row>
    <row r="433" spans="1:34" ht="14.25" customHeight="1" x14ac:dyDescent="0.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5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</row>
    <row r="434" spans="1:34" ht="14.25" customHeight="1" x14ac:dyDescent="0.3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5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</row>
    <row r="435" spans="1:34" ht="14.25" customHeight="1" x14ac:dyDescent="0.3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5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</row>
    <row r="436" spans="1:34" ht="14.25" customHeight="1" x14ac:dyDescent="0.3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5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</row>
    <row r="437" spans="1:34" ht="14.25" customHeight="1" x14ac:dyDescent="0.3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5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</row>
    <row r="438" spans="1:34" ht="14.25" customHeight="1" x14ac:dyDescent="0.3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5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</row>
    <row r="439" spans="1:34" ht="14.25" customHeight="1" x14ac:dyDescent="0.3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5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</row>
    <row r="440" spans="1:34" ht="14.25" customHeight="1" x14ac:dyDescent="0.3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5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</row>
    <row r="441" spans="1:34" ht="14.25" customHeight="1" x14ac:dyDescent="0.3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5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</row>
    <row r="442" spans="1:34" ht="14.25" customHeight="1" x14ac:dyDescent="0.3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5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</row>
    <row r="443" spans="1:34" ht="14.25" customHeight="1" x14ac:dyDescent="0.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5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</row>
    <row r="444" spans="1:34" ht="14.25" customHeight="1" x14ac:dyDescent="0.3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5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</row>
    <row r="445" spans="1:34" ht="14.25" customHeight="1" x14ac:dyDescent="0.3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5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</row>
    <row r="446" spans="1:34" ht="14.25" customHeight="1" x14ac:dyDescent="0.3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5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</row>
    <row r="447" spans="1:34" ht="14.25" customHeight="1" x14ac:dyDescent="0.3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5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</row>
    <row r="448" spans="1:34" ht="14.25" customHeight="1" x14ac:dyDescent="0.3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5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</row>
    <row r="449" spans="1:34" ht="14.25" customHeight="1" x14ac:dyDescent="0.3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5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</row>
    <row r="450" spans="1:34" ht="14.25" customHeight="1" x14ac:dyDescent="0.3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5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</row>
    <row r="451" spans="1:34" ht="14.25" customHeight="1" x14ac:dyDescent="0.3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5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</row>
    <row r="452" spans="1:34" ht="14.25" customHeight="1" x14ac:dyDescent="0.3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5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</row>
    <row r="453" spans="1:34" ht="14.25" customHeight="1" x14ac:dyDescent="0.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5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</row>
    <row r="454" spans="1:34" ht="14.25" customHeight="1" x14ac:dyDescent="0.3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5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</row>
    <row r="455" spans="1:34" ht="14.25" customHeight="1" x14ac:dyDescent="0.3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5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</row>
    <row r="456" spans="1:34" ht="14.25" customHeight="1" x14ac:dyDescent="0.3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5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</row>
    <row r="457" spans="1:34" ht="14.25" customHeight="1" x14ac:dyDescent="0.3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5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</row>
    <row r="458" spans="1:34" ht="14.25" customHeight="1" x14ac:dyDescent="0.3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5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</row>
    <row r="459" spans="1:34" ht="14.25" customHeight="1" x14ac:dyDescent="0.3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5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</row>
    <row r="460" spans="1:34" ht="14.25" customHeight="1" x14ac:dyDescent="0.3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5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</row>
    <row r="461" spans="1:34" ht="14.25" customHeight="1" x14ac:dyDescent="0.3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5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</row>
    <row r="462" spans="1:34" ht="14.25" customHeight="1" x14ac:dyDescent="0.3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5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</row>
    <row r="463" spans="1:34" ht="14.25" customHeight="1" x14ac:dyDescent="0.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5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</row>
    <row r="464" spans="1:34" ht="14.25" customHeight="1" x14ac:dyDescent="0.3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5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</row>
    <row r="465" spans="1:34" ht="14.25" customHeight="1" x14ac:dyDescent="0.3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5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</row>
    <row r="466" spans="1:34" ht="14.25" customHeight="1" x14ac:dyDescent="0.3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5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</row>
    <row r="467" spans="1:34" ht="14.25" customHeight="1" x14ac:dyDescent="0.3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5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</row>
    <row r="468" spans="1:34" ht="14.25" customHeight="1" x14ac:dyDescent="0.3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5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</row>
    <row r="469" spans="1:34" ht="14.25" customHeight="1" x14ac:dyDescent="0.3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5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</row>
    <row r="470" spans="1:34" ht="14.25" customHeight="1" x14ac:dyDescent="0.3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5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</row>
    <row r="471" spans="1:34" ht="14.25" customHeight="1" x14ac:dyDescent="0.3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5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</row>
    <row r="472" spans="1:34" ht="14.25" customHeight="1" x14ac:dyDescent="0.3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5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</row>
    <row r="473" spans="1:34" ht="14.25" customHeight="1" x14ac:dyDescent="0.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5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</row>
    <row r="474" spans="1:34" ht="14.25" customHeight="1" x14ac:dyDescent="0.3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5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</row>
    <row r="475" spans="1:34" ht="14.25" customHeight="1" x14ac:dyDescent="0.3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5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</row>
    <row r="476" spans="1:34" ht="14.25" customHeight="1" x14ac:dyDescent="0.3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5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</row>
    <row r="477" spans="1:34" ht="14.25" customHeight="1" x14ac:dyDescent="0.3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5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</row>
    <row r="478" spans="1:34" ht="14.25" customHeight="1" x14ac:dyDescent="0.3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5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</row>
    <row r="479" spans="1:34" ht="14.25" customHeight="1" x14ac:dyDescent="0.3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5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</row>
    <row r="480" spans="1:34" ht="14.25" customHeight="1" x14ac:dyDescent="0.3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5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</row>
    <row r="481" spans="1:34" ht="14.25" customHeight="1" x14ac:dyDescent="0.3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5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</row>
    <row r="482" spans="1:34" ht="14.25" customHeight="1" x14ac:dyDescent="0.3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5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</row>
    <row r="483" spans="1:34" ht="14.25" customHeight="1" x14ac:dyDescent="0.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5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</row>
    <row r="484" spans="1:34" ht="14.25" customHeight="1" x14ac:dyDescent="0.3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5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</row>
    <row r="485" spans="1:34" ht="14.25" customHeight="1" x14ac:dyDescent="0.3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5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</row>
    <row r="486" spans="1:34" ht="14.25" customHeight="1" x14ac:dyDescent="0.3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5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</row>
    <row r="487" spans="1:34" ht="14.25" customHeight="1" x14ac:dyDescent="0.3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5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</row>
    <row r="488" spans="1:34" ht="14.25" customHeight="1" x14ac:dyDescent="0.3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5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</row>
    <row r="489" spans="1:34" ht="14.25" customHeight="1" x14ac:dyDescent="0.3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5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</row>
    <row r="490" spans="1:34" ht="14.25" customHeight="1" x14ac:dyDescent="0.3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5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</row>
    <row r="491" spans="1:34" ht="14.25" customHeight="1" x14ac:dyDescent="0.3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5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</row>
    <row r="492" spans="1:34" ht="14.25" customHeight="1" x14ac:dyDescent="0.3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5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</row>
    <row r="493" spans="1:34" ht="14.25" customHeight="1" x14ac:dyDescent="0.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5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</row>
    <row r="494" spans="1:34" ht="14.25" customHeight="1" x14ac:dyDescent="0.3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5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</row>
    <row r="495" spans="1:34" ht="14.25" customHeight="1" x14ac:dyDescent="0.3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5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</row>
    <row r="496" spans="1:34" ht="14.25" customHeight="1" x14ac:dyDescent="0.3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5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</row>
    <row r="497" spans="1:34" ht="14.25" customHeight="1" x14ac:dyDescent="0.3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5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</row>
    <row r="498" spans="1:34" ht="14.25" customHeight="1" x14ac:dyDescent="0.3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5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</row>
    <row r="499" spans="1:34" ht="14.25" customHeight="1" x14ac:dyDescent="0.3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5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</row>
    <row r="500" spans="1:34" ht="14.25" customHeight="1" x14ac:dyDescent="0.3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5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</row>
    <row r="501" spans="1:34" ht="14.25" customHeight="1" x14ac:dyDescent="0.3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5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</row>
    <row r="502" spans="1:34" ht="14.25" customHeight="1" x14ac:dyDescent="0.3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5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</row>
    <row r="503" spans="1:34" ht="14.25" customHeight="1" x14ac:dyDescent="0.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5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</row>
    <row r="504" spans="1:34" ht="14.25" customHeight="1" x14ac:dyDescent="0.3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5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</row>
    <row r="505" spans="1:34" ht="14.25" customHeight="1" x14ac:dyDescent="0.3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5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</row>
    <row r="506" spans="1:34" ht="14.25" customHeight="1" x14ac:dyDescent="0.3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5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</row>
    <row r="507" spans="1:34" ht="14.25" customHeight="1" x14ac:dyDescent="0.3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5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</row>
    <row r="508" spans="1:34" ht="14.25" customHeight="1" x14ac:dyDescent="0.3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5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</row>
    <row r="509" spans="1:34" ht="14.25" customHeight="1" x14ac:dyDescent="0.3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5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</row>
    <row r="510" spans="1:34" ht="14.25" customHeight="1" x14ac:dyDescent="0.3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5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</row>
    <row r="511" spans="1:34" ht="14.25" customHeight="1" x14ac:dyDescent="0.3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5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</row>
    <row r="512" spans="1:34" ht="14.25" customHeight="1" x14ac:dyDescent="0.3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5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</row>
    <row r="513" spans="1:34" ht="14.25" customHeight="1" x14ac:dyDescent="0.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5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</row>
    <row r="514" spans="1:34" ht="14.25" customHeight="1" x14ac:dyDescent="0.3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5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</row>
    <row r="515" spans="1:34" ht="14.25" customHeight="1" x14ac:dyDescent="0.3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5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</row>
    <row r="516" spans="1:34" ht="14.25" customHeight="1" x14ac:dyDescent="0.3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5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</row>
    <row r="517" spans="1:34" ht="14.25" customHeight="1" x14ac:dyDescent="0.3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5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</row>
    <row r="518" spans="1:34" ht="14.25" customHeight="1" x14ac:dyDescent="0.3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5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</row>
    <row r="519" spans="1:34" ht="14.25" customHeight="1" x14ac:dyDescent="0.3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5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</row>
    <row r="520" spans="1:34" ht="14.25" customHeight="1" x14ac:dyDescent="0.3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5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</row>
    <row r="521" spans="1:34" ht="14.25" customHeight="1" x14ac:dyDescent="0.3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5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</row>
    <row r="522" spans="1:34" ht="14.25" customHeight="1" x14ac:dyDescent="0.3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5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</row>
    <row r="523" spans="1:34" ht="14.25" customHeight="1" x14ac:dyDescent="0.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5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</row>
    <row r="524" spans="1:34" ht="14.25" customHeight="1" x14ac:dyDescent="0.3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5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</row>
    <row r="525" spans="1:34" ht="14.25" customHeight="1" x14ac:dyDescent="0.3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5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</row>
    <row r="526" spans="1:34" ht="14.25" customHeight="1" x14ac:dyDescent="0.3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5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</row>
    <row r="527" spans="1:34" ht="14.25" customHeight="1" x14ac:dyDescent="0.3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5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</row>
    <row r="528" spans="1:34" ht="14.25" customHeight="1" x14ac:dyDescent="0.3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5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</row>
    <row r="529" spans="1:34" ht="14.25" customHeight="1" x14ac:dyDescent="0.3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5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</row>
    <row r="530" spans="1:34" ht="14.25" customHeight="1" x14ac:dyDescent="0.3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5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</row>
    <row r="531" spans="1:34" ht="14.25" customHeight="1" x14ac:dyDescent="0.3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5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</row>
    <row r="532" spans="1:34" ht="14.25" customHeight="1" x14ac:dyDescent="0.3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5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</row>
    <row r="533" spans="1:34" ht="14.25" customHeight="1" x14ac:dyDescent="0.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5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</row>
    <row r="534" spans="1:34" ht="14.25" customHeight="1" x14ac:dyDescent="0.3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5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</row>
    <row r="535" spans="1:34" ht="14.25" customHeight="1" x14ac:dyDescent="0.3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5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</row>
    <row r="536" spans="1:34" ht="14.25" customHeight="1" x14ac:dyDescent="0.3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5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</row>
    <row r="537" spans="1:34" ht="14.25" customHeight="1" x14ac:dyDescent="0.3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5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</row>
    <row r="538" spans="1:34" ht="14.25" customHeight="1" x14ac:dyDescent="0.3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5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</row>
    <row r="539" spans="1:34" ht="14.25" customHeight="1" x14ac:dyDescent="0.3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5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</row>
    <row r="540" spans="1:34" ht="14.25" customHeight="1" x14ac:dyDescent="0.3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5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</row>
    <row r="541" spans="1:34" ht="14.25" customHeight="1" x14ac:dyDescent="0.3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5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</row>
    <row r="542" spans="1:34" ht="14.25" customHeight="1" x14ac:dyDescent="0.3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5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</row>
    <row r="543" spans="1:34" ht="14.25" customHeight="1" x14ac:dyDescent="0.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5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</row>
    <row r="544" spans="1:34" ht="14.25" customHeight="1" x14ac:dyDescent="0.3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5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</row>
    <row r="545" spans="1:34" ht="14.25" customHeight="1" x14ac:dyDescent="0.3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5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</row>
    <row r="546" spans="1:34" ht="14.25" customHeight="1" x14ac:dyDescent="0.3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5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</row>
    <row r="547" spans="1:34" ht="14.25" customHeight="1" x14ac:dyDescent="0.3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5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</row>
    <row r="548" spans="1:34" ht="14.25" customHeight="1" x14ac:dyDescent="0.3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5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</row>
    <row r="549" spans="1:34" ht="14.25" customHeight="1" x14ac:dyDescent="0.3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5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</row>
    <row r="550" spans="1:34" ht="14.25" customHeight="1" x14ac:dyDescent="0.3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5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</row>
    <row r="551" spans="1:34" ht="14.25" customHeight="1" x14ac:dyDescent="0.3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5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</row>
    <row r="552" spans="1:34" ht="14.25" customHeight="1" x14ac:dyDescent="0.3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5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</row>
    <row r="553" spans="1:34" ht="14.25" customHeight="1" x14ac:dyDescent="0.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5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</row>
    <row r="554" spans="1:34" ht="14.25" customHeight="1" x14ac:dyDescent="0.3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5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</row>
    <row r="555" spans="1:34" ht="14.25" customHeight="1" x14ac:dyDescent="0.3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5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</row>
    <row r="556" spans="1:34" ht="14.25" customHeight="1" x14ac:dyDescent="0.3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5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</row>
    <row r="557" spans="1:34" ht="14.25" customHeight="1" x14ac:dyDescent="0.3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5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</row>
    <row r="558" spans="1:34" ht="14.25" customHeight="1" x14ac:dyDescent="0.3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5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</row>
    <row r="559" spans="1:34" ht="14.25" customHeight="1" x14ac:dyDescent="0.3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5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</row>
    <row r="560" spans="1:34" ht="14.25" customHeight="1" x14ac:dyDescent="0.3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5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</row>
    <row r="561" spans="1:34" ht="14.25" customHeight="1" x14ac:dyDescent="0.3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5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</row>
    <row r="562" spans="1:34" ht="14.25" customHeight="1" x14ac:dyDescent="0.3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5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</row>
    <row r="563" spans="1:34" ht="14.25" customHeight="1" x14ac:dyDescent="0.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5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</row>
    <row r="564" spans="1:34" ht="14.25" customHeight="1" x14ac:dyDescent="0.3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5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</row>
    <row r="565" spans="1:34" ht="14.25" customHeight="1" x14ac:dyDescent="0.3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5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</row>
    <row r="566" spans="1:34" ht="14.25" customHeight="1" x14ac:dyDescent="0.3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5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</row>
    <row r="567" spans="1:34" ht="14.25" customHeight="1" x14ac:dyDescent="0.3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5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</row>
    <row r="568" spans="1:34" ht="14.25" customHeight="1" x14ac:dyDescent="0.3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5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</row>
    <row r="569" spans="1:34" ht="14.25" customHeight="1" x14ac:dyDescent="0.3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5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</row>
    <row r="570" spans="1:34" ht="14.25" customHeight="1" x14ac:dyDescent="0.3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5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</row>
    <row r="571" spans="1:34" ht="14.25" customHeight="1" x14ac:dyDescent="0.3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5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</row>
    <row r="572" spans="1:34" ht="14.25" customHeight="1" x14ac:dyDescent="0.3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5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</row>
    <row r="573" spans="1:34" ht="14.25" customHeight="1" x14ac:dyDescent="0.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5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</row>
    <row r="574" spans="1:34" ht="14.25" customHeight="1" x14ac:dyDescent="0.3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5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</row>
    <row r="575" spans="1:34" ht="14.25" customHeight="1" x14ac:dyDescent="0.3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5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</row>
    <row r="576" spans="1:34" ht="14.25" customHeight="1" x14ac:dyDescent="0.3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5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</row>
    <row r="577" spans="1:34" ht="14.25" customHeight="1" x14ac:dyDescent="0.3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5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</row>
    <row r="578" spans="1:34" ht="14.25" customHeight="1" x14ac:dyDescent="0.3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5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</row>
    <row r="579" spans="1:34" ht="14.25" customHeight="1" x14ac:dyDescent="0.3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5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</row>
    <row r="580" spans="1:34" ht="14.25" customHeight="1" x14ac:dyDescent="0.3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5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</row>
    <row r="581" spans="1:34" ht="14.25" customHeight="1" x14ac:dyDescent="0.3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5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</row>
    <row r="582" spans="1:34" ht="14.25" customHeight="1" x14ac:dyDescent="0.3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5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</row>
    <row r="583" spans="1:34" ht="14.25" customHeight="1" x14ac:dyDescent="0.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5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</row>
    <row r="584" spans="1:34" ht="14.25" customHeight="1" x14ac:dyDescent="0.3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5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</row>
    <row r="585" spans="1:34" ht="14.25" customHeight="1" x14ac:dyDescent="0.3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5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</row>
    <row r="586" spans="1:34" ht="14.25" customHeight="1" x14ac:dyDescent="0.3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5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</row>
    <row r="587" spans="1:34" ht="14.25" customHeight="1" x14ac:dyDescent="0.3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5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</row>
    <row r="588" spans="1:34" ht="14.25" customHeight="1" x14ac:dyDescent="0.3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5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</row>
    <row r="589" spans="1:34" ht="14.25" customHeight="1" x14ac:dyDescent="0.3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5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</row>
    <row r="590" spans="1:34" ht="14.25" customHeight="1" x14ac:dyDescent="0.3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5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</row>
    <row r="591" spans="1:34" ht="14.25" customHeight="1" x14ac:dyDescent="0.3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5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</row>
    <row r="592" spans="1:34" ht="14.25" customHeight="1" x14ac:dyDescent="0.3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5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</row>
    <row r="593" spans="1:34" ht="14.25" customHeight="1" x14ac:dyDescent="0.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5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</row>
    <row r="594" spans="1:34" ht="14.25" customHeight="1" x14ac:dyDescent="0.3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5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</row>
    <row r="595" spans="1:34" ht="14.25" customHeight="1" x14ac:dyDescent="0.3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5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</row>
    <row r="596" spans="1:34" ht="14.25" customHeight="1" x14ac:dyDescent="0.3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5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</row>
    <row r="597" spans="1:34" ht="14.25" customHeight="1" x14ac:dyDescent="0.3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5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</row>
    <row r="598" spans="1:34" ht="14.25" customHeight="1" x14ac:dyDescent="0.3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5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</row>
    <row r="599" spans="1:34" ht="14.25" customHeight="1" x14ac:dyDescent="0.3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5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</row>
    <row r="600" spans="1:34" ht="14.25" customHeight="1" x14ac:dyDescent="0.3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5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</row>
    <row r="601" spans="1:34" ht="14.25" customHeight="1" x14ac:dyDescent="0.3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5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</row>
    <row r="602" spans="1:34" ht="14.25" customHeight="1" x14ac:dyDescent="0.3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5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</row>
    <row r="603" spans="1:34" ht="14.25" customHeight="1" x14ac:dyDescent="0.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5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</row>
    <row r="604" spans="1:34" ht="14.25" customHeight="1" x14ac:dyDescent="0.3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5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</row>
    <row r="605" spans="1:34" ht="14.25" customHeight="1" x14ac:dyDescent="0.3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5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</row>
    <row r="606" spans="1:34" ht="14.25" customHeight="1" x14ac:dyDescent="0.3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5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</row>
    <row r="607" spans="1:34" ht="14.25" customHeight="1" x14ac:dyDescent="0.3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5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</row>
    <row r="608" spans="1:34" ht="14.25" customHeight="1" x14ac:dyDescent="0.3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5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</row>
    <row r="609" spans="1:34" ht="14.25" customHeight="1" x14ac:dyDescent="0.3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5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</row>
    <row r="610" spans="1:34" ht="14.25" customHeight="1" x14ac:dyDescent="0.3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5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</row>
    <row r="611" spans="1:34" ht="14.25" customHeight="1" x14ac:dyDescent="0.3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5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</row>
    <row r="612" spans="1:34" ht="14.25" customHeight="1" x14ac:dyDescent="0.3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5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</row>
    <row r="613" spans="1:34" ht="14.25" customHeight="1" x14ac:dyDescent="0.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5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</row>
    <row r="614" spans="1:34" ht="14.25" customHeight="1" x14ac:dyDescent="0.3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5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</row>
    <row r="615" spans="1:34" ht="14.25" customHeight="1" x14ac:dyDescent="0.3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5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</row>
    <row r="616" spans="1:34" ht="14.25" customHeight="1" x14ac:dyDescent="0.3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5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</row>
    <row r="617" spans="1:34" ht="14.25" customHeight="1" x14ac:dyDescent="0.3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5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</row>
    <row r="618" spans="1:34" ht="14.25" customHeight="1" x14ac:dyDescent="0.3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5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</row>
    <row r="619" spans="1:34" ht="14.25" customHeight="1" x14ac:dyDescent="0.3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5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</row>
    <row r="620" spans="1:34" ht="14.25" customHeight="1" x14ac:dyDescent="0.3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5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</row>
    <row r="621" spans="1:34" ht="14.25" customHeight="1" x14ac:dyDescent="0.3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5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</row>
    <row r="622" spans="1:34" ht="14.25" customHeight="1" x14ac:dyDescent="0.3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5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</row>
    <row r="623" spans="1:34" ht="14.25" customHeight="1" x14ac:dyDescent="0.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5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</row>
    <row r="624" spans="1:34" ht="14.25" customHeight="1" x14ac:dyDescent="0.3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5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</row>
    <row r="625" spans="1:34" ht="14.25" customHeight="1" x14ac:dyDescent="0.3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5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</row>
    <row r="626" spans="1:34" ht="14.25" customHeight="1" x14ac:dyDescent="0.3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5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</row>
    <row r="627" spans="1:34" ht="14.25" customHeight="1" x14ac:dyDescent="0.3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5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</row>
    <row r="628" spans="1:34" ht="14.25" customHeight="1" x14ac:dyDescent="0.3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5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</row>
    <row r="629" spans="1:34" ht="14.25" customHeight="1" x14ac:dyDescent="0.3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5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</row>
    <row r="630" spans="1:34" ht="14.25" customHeight="1" x14ac:dyDescent="0.3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5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</row>
    <row r="631" spans="1:34" ht="14.25" customHeight="1" x14ac:dyDescent="0.3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5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</row>
    <row r="632" spans="1:34" ht="14.25" customHeight="1" x14ac:dyDescent="0.3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5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</row>
    <row r="633" spans="1:34" ht="14.25" customHeight="1" x14ac:dyDescent="0.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5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</row>
    <row r="634" spans="1:34" ht="14.25" customHeight="1" x14ac:dyDescent="0.3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5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</row>
    <row r="635" spans="1:34" ht="14.25" customHeight="1" x14ac:dyDescent="0.3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5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</row>
    <row r="636" spans="1:34" ht="14.25" customHeight="1" x14ac:dyDescent="0.3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5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</row>
    <row r="637" spans="1:34" ht="14.25" customHeight="1" x14ac:dyDescent="0.3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5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</row>
    <row r="638" spans="1:34" ht="14.25" customHeight="1" x14ac:dyDescent="0.3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5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</row>
    <row r="639" spans="1:34" ht="14.25" customHeight="1" x14ac:dyDescent="0.3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5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</row>
    <row r="640" spans="1:34" ht="14.25" customHeight="1" x14ac:dyDescent="0.3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5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</row>
    <row r="641" spans="1:34" ht="14.25" customHeight="1" x14ac:dyDescent="0.3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5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</row>
    <row r="642" spans="1:34" ht="14.25" customHeight="1" x14ac:dyDescent="0.3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5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</row>
    <row r="643" spans="1:34" ht="14.25" customHeight="1" x14ac:dyDescent="0.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5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</row>
    <row r="644" spans="1:34" ht="14.25" customHeight="1" x14ac:dyDescent="0.3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5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</row>
    <row r="645" spans="1:34" ht="14.25" customHeight="1" x14ac:dyDescent="0.3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5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</row>
    <row r="646" spans="1:34" ht="14.25" customHeight="1" x14ac:dyDescent="0.3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5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</row>
    <row r="647" spans="1:34" ht="14.25" customHeight="1" x14ac:dyDescent="0.3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5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</row>
    <row r="648" spans="1:34" ht="14.25" customHeight="1" x14ac:dyDescent="0.3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5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</row>
    <row r="649" spans="1:34" ht="14.25" customHeight="1" x14ac:dyDescent="0.3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5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</row>
    <row r="650" spans="1:34" ht="14.25" customHeight="1" x14ac:dyDescent="0.3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5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</row>
    <row r="651" spans="1:34" ht="14.25" customHeight="1" x14ac:dyDescent="0.3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5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</row>
    <row r="652" spans="1:34" ht="14.25" customHeight="1" x14ac:dyDescent="0.3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5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</row>
    <row r="653" spans="1:34" ht="14.25" customHeight="1" x14ac:dyDescent="0.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5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</row>
    <row r="654" spans="1:34" ht="14.25" customHeight="1" x14ac:dyDescent="0.3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5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</row>
    <row r="655" spans="1:34" ht="14.25" customHeight="1" x14ac:dyDescent="0.3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5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</row>
    <row r="656" spans="1:34" ht="14.25" customHeight="1" x14ac:dyDescent="0.3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5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</row>
    <row r="657" spans="1:34" ht="14.25" customHeight="1" x14ac:dyDescent="0.3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5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</row>
    <row r="658" spans="1:34" ht="14.25" customHeight="1" x14ac:dyDescent="0.3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5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</row>
    <row r="659" spans="1:34" ht="14.25" customHeight="1" x14ac:dyDescent="0.3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5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</row>
    <row r="660" spans="1:34" ht="14.25" customHeight="1" x14ac:dyDescent="0.3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5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</row>
    <row r="661" spans="1:34" ht="14.25" customHeight="1" x14ac:dyDescent="0.3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5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</row>
    <row r="662" spans="1:34" ht="14.25" customHeight="1" x14ac:dyDescent="0.3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5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</row>
    <row r="663" spans="1:34" ht="14.25" customHeight="1" x14ac:dyDescent="0.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5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</row>
    <row r="664" spans="1:34" ht="14.25" customHeight="1" x14ac:dyDescent="0.3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5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</row>
    <row r="665" spans="1:34" ht="14.25" customHeight="1" x14ac:dyDescent="0.3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5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</row>
    <row r="666" spans="1:34" ht="14.25" customHeight="1" x14ac:dyDescent="0.3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5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</row>
    <row r="667" spans="1:34" ht="14.25" customHeight="1" x14ac:dyDescent="0.3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5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</row>
    <row r="668" spans="1:34" ht="14.25" customHeight="1" x14ac:dyDescent="0.3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5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</row>
    <row r="669" spans="1:34" ht="14.25" customHeight="1" x14ac:dyDescent="0.3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5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</row>
    <row r="670" spans="1:34" ht="14.25" customHeight="1" x14ac:dyDescent="0.3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5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</row>
    <row r="671" spans="1:34" ht="14.25" customHeight="1" x14ac:dyDescent="0.3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5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</row>
    <row r="672" spans="1:34" ht="14.25" customHeight="1" x14ac:dyDescent="0.3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5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</row>
    <row r="673" spans="1:34" ht="14.25" customHeight="1" x14ac:dyDescent="0.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5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</row>
    <row r="674" spans="1:34" ht="14.25" customHeight="1" x14ac:dyDescent="0.3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5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</row>
    <row r="675" spans="1:34" ht="14.25" customHeight="1" x14ac:dyDescent="0.3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5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</row>
    <row r="676" spans="1:34" ht="14.25" customHeight="1" x14ac:dyDescent="0.3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5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</row>
    <row r="677" spans="1:34" ht="14.25" customHeight="1" x14ac:dyDescent="0.3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5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</row>
    <row r="678" spans="1:34" ht="14.25" customHeight="1" x14ac:dyDescent="0.3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5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</row>
    <row r="679" spans="1:34" ht="14.25" customHeight="1" x14ac:dyDescent="0.3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5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</row>
    <row r="680" spans="1:34" ht="14.25" customHeight="1" x14ac:dyDescent="0.3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5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</row>
    <row r="681" spans="1:34" ht="14.25" customHeight="1" x14ac:dyDescent="0.3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5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</row>
    <row r="682" spans="1:34" ht="14.25" customHeight="1" x14ac:dyDescent="0.3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5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</row>
    <row r="683" spans="1:34" ht="14.25" customHeight="1" x14ac:dyDescent="0.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5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</row>
    <row r="684" spans="1:34" ht="14.25" customHeight="1" x14ac:dyDescent="0.3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5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</row>
    <row r="685" spans="1:34" ht="14.25" customHeight="1" x14ac:dyDescent="0.3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5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</row>
    <row r="686" spans="1:34" ht="14.25" customHeight="1" x14ac:dyDescent="0.3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5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</row>
    <row r="687" spans="1:34" ht="14.25" customHeight="1" x14ac:dyDescent="0.3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5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</row>
    <row r="688" spans="1:34" ht="14.25" customHeight="1" x14ac:dyDescent="0.3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5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</row>
    <row r="689" spans="1:34" ht="14.25" customHeight="1" x14ac:dyDescent="0.3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5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</row>
    <row r="690" spans="1:34" ht="14.25" customHeight="1" x14ac:dyDescent="0.3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5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</row>
    <row r="691" spans="1:34" ht="14.25" customHeight="1" x14ac:dyDescent="0.3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5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</row>
    <row r="692" spans="1:34" ht="14.25" customHeight="1" x14ac:dyDescent="0.3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5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</row>
    <row r="693" spans="1:34" ht="14.25" customHeight="1" x14ac:dyDescent="0.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5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</row>
    <row r="694" spans="1:34" ht="14.25" customHeight="1" x14ac:dyDescent="0.3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5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</row>
    <row r="695" spans="1:34" ht="14.25" customHeight="1" x14ac:dyDescent="0.3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5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</row>
    <row r="696" spans="1:34" ht="14.25" customHeight="1" x14ac:dyDescent="0.3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5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</row>
    <row r="697" spans="1:34" ht="14.25" customHeight="1" x14ac:dyDescent="0.3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5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</row>
    <row r="698" spans="1:34" ht="14.25" customHeight="1" x14ac:dyDescent="0.3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5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</row>
    <row r="699" spans="1:34" ht="14.25" customHeight="1" x14ac:dyDescent="0.3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5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</row>
    <row r="700" spans="1:34" ht="14.25" customHeight="1" x14ac:dyDescent="0.3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5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</row>
    <row r="701" spans="1:34" ht="14.25" customHeight="1" x14ac:dyDescent="0.3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5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</row>
    <row r="702" spans="1:34" ht="14.25" customHeight="1" x14ac:dyDescent="0.3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5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</row>
    <row r="703" spans="1:34" ht="14.25" customHeight="1" x14ac:dyDescent="0.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5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</row>
    <row r="704" spans="1:34" ht="14.25" customHeight="1" x14ac:dyDescent="0.3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5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</row>
    <row r="705" spans="1:34" ht="14.25" customHeight="1" x14ac:dyDescent="0.3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5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</row>
    <row r="706" spans="1:34" ht="14.25" customHeight="1" x14ac:dyDescent="0.3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5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</row>
    <row r="707" spans="1:34" ht="14.25" customHeight="1" x14ac:dyDescent="0.3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5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</row>
    <row r="708" spans="1:34" ht="14.25" customHeight="1" x14ac:dyDescent="0.3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5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</row>
    <row r="709" spans="1:34" ht="14.25" customHeight="1" x14ac:dyDescent="0.3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5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</row>
    <row r="710" spans="1:34" ht="14.25" customHeight="1" x14ac:dyDescent="0.3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5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</row>
    <row r="711" spans="1:34" ht="14.25" customHeight="1" x14ac:dyDescent="0.3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5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</row>
    <row r="712" spans="1:34" ht="14.25" customHeight="1" x14ac:dyDescent="0.3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5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</row>
    <row r="713" spans="1:34" ht="14.25" customHeight="1" x14ac:dyDescent="0.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5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</row>
    <row r="714" spans="1:34" ht="14.25" customHeight="1" x14ac:dyDescent="0.3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5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</row>
    <row r="715" spans="1:34" ht="14.25" customHeight="1" x14ac:dyDescent="0.3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5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</row>
    <row r="716" spans="1:34" ht="14.25" customHeight="1" x14ac:dyDescent="0.3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5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</row>
    <row r="717" spans="1:34" ht="14.25" customHeight="1" x14ac:dyDescent="0.3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5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</row>
    <row r="718" spans="1:34" ht="14.25" customHeight="1" x14ac:dyDescent="0.3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5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</row>
    <row r="719" spans="1:34" ht="14.25" customHeight="1" x14ac:dyDescent="0.3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5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</row>
    <row r="720" spans="1:34" ht="14.25" customHeight="1" x14ac:dyDescent="0.3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5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</row>
    <row r="721" spans="1:34" ht="14.25" customHeight="1" x14ac:dyDescent="0.3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5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</row>
    <row r="722" spans="1:34" ht="14.25" customHeight="1" x14ac:dyDescent="0.3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5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</row>
    <row r="723" spans="1:34" ht="14.25" customHeight="1" x14ac:dyDescent="0.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5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</row>
    <row r="724" spans="1:34" ht="14.25" customHeight="1" x14ac:dyDescent="0.3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5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</row>
    <row r="725" spans="1:34" ht="14.25" customHeight="1" x14ac:dyDescent="0.3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5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</row>
    <row r="726" spans="1:34" ht="14.25" customHeight="1" x14ac:dyDescent="0.3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5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</row>
    <row r="727" spans="1:34" ht="14.25" customHeight="1" x14ac:dyDescent="0.3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5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</row>
    <row r="728" spans="1:34" ht="14.25" customHeight="1" x14ac:dyDescent="0.3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5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</row>
    <row r="729" spans="1:34" ht="14.25" customHeight="1" x14ac:dyDescent="0.3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5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</row>
    <row r="730" spans="1:34" ht="14.25" customHeight="1" x14ac:dyDescent="0.3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5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</row>
    <row r="731" spans="1:34" ht="14.25" customHeight="1" x14ac:dyDescent="0.3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5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</row>
    <row r="732" spans="1:34" ht="14.25" customHeight="1" x14ac:dyDescent="0.3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5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</row>
    <row r="733" spans="1:34" ht="14.25" customHeight="1" x14ac:dyDescent="0.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5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</row>
    <row r="734" spans="1:34" ht="14.25" customHeight="1" x14ac:dyDescent="0.3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5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</row>
    <row r="735" spans="1:34" ht="14.25" customHeight="1" x14ac:dyDescent="0.3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5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</row>
    <row r="736" spans="1:34" ht="14.25" customHeight="1" x14ac:dyDescent="0.3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5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</row>
    <row r="737" spans="1:34" ht="14.25" customHeight="1" x14ac:dyDescent="0.3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5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</row>
    <row r="738" spans="1:34" ht="14.25" customHeight="1" x14ac:dyDescent="0.3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5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</row>
    <row r="739" spans="1:34" ht="14.25" customHeight="1" x14ac:dyDescent="0.3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5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</row>
    <row r="740" spans="1:34" ht="14.25" customHeight="1" x14ac:dyDescent="0.3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5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</row>
    <row r="741" spans="1:34" ht="14.25" customHeight="1" x14ac:dyDescent="0.3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5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</row>
    <row r="742" spans="1:34" ht="14.25" customHeight="1" x14ac:dyDescent="0.3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5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</row>
    <row r="743" spans="1:34" ht="14.25" customHeight="1" x14ac:dyDescent="0.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5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</row>
    <row r="744" spans="1:34" ht="14.25" customHeight="1" x14ac:dyDescent="0.3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5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</row>
    <row r="745" spans="1:34" ht="14.25" customHeight="1" x14ac:dyDescent="0.3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5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</row>
    <row r="746" spans="1:34" ht="14.25" customHeight="1" x14ac:dyDescent="0.3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5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</row>
    <row r="747" spans="1:34" ht="14.25" customHeight="1" x14ac:dyDescent="0.3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5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</row>
    <row r="748" spans="1:34" ht="14.25" customHeight="1" x14ac:dyDescent="0.3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5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</row>
    <row r="749" spans="1:34" ht="14.25" customHeight="1" x14ac:dyDescent="0.3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5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</row>
    <row r="750" spans="1:34" ht="14.25" customHeight="1" x14ac:dyDescent="0.3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5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</row>
    <row r="751" spans="1:34" ht="14.25" customHeight="1" x14ac:dyDescent="0.3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5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</row>
    <row r="752" spans="1:34" ht="14.25" customHeight="1" x14ac:dyDescent="0.3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5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</row>
    <row r="753" spans="1:34" ht="14.25" customHeight="1" x14ac:dyDescent="0.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5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</row>
    <row r="754" spans="1:34" ht="14.25" customHeight="1" x14ac:dyDescent="0.3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5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</row>
    <row r="755" spans="1:34" ht="14.25" customHeight="1" x14ac:dyDescent="0.3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5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</row>
    <row r="756" spans="1:34" ht="14.25" customHeight="1" x14ac:dyDescent="0.3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5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</row>
    <row r="757" spans="1:34" ht="14.25" customHeight="1" x14ac:dyDescent="0.3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5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</row>
    <row r="758" spans="1:34" ht="14.25" customHeight="1" x14ac:dyDescent="0.3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5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</row>
    <row r="759" spans="1:34" ht="14.25" customHeight="1" x14ac:dyDescent="0.3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5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</row>
    <row r="760" spans="1:34" ht="14.25" customHeight="1" x14ac:dyDescent="0.3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5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</row>
    <row r="761" spans="1:34" ht="14.25" customHeight="1" x14ac:dyDescent="0.3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5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</row>
    <row r="762" spans="1:34" ht="14.25" customHeight="1" x14ac:dyDescent="0.3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5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</row>
    <row r="763" spans="1:34" ht="14.25" customHeight="1" x14ac:dyDescent="0.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5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</row>
    <row r="764" spans="1:34" ht="14.25" customHeight="1" x14ac:dyDescent="0.3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5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</row>
    <row r="765" spans="1:34" ht="14.25" customHeight="1" x14ac:dyDescent="0.3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5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</row>
    <row r="766" spans="1:34" ht="14.25" customHeight="1" x14ac:dyDescent="0.3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5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</row>
    <row r="767" spans="1:34" ht="14.25" customHeight="1" x14ac:dyDescent="0.3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5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</row>
    <row r="768" spans="1:34" ht="14.25" customHeight="1" x14ac:dyDescent="0.3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5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</row>
    <row r="769" spans="1:34" ht="14.25" customHeight="1" x14ac:dyDescent="0.3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5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</row>
    <row r="770" spans="1:34" ht="14.25" customHeight="1" x14ac:dyDescent="0.3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5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</row>
    <row r="771" spans="1:34" ht="14.25" customHeight="1" x14ac:dyDescent="0.3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5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</row>
    <row r="772" spans="1:34" ht="14.25" customHeight="1" x14ac:dyDescent="0.3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5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</row>
    <row r="773" spans="1:34" ht="14.25" customHeight="1" x14ac:dyDescent="0.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5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</row>
    <row r="774" spans="1:34" ht="14.25" customHeight="1" x14ac:dyDescent="0.3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5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</row>
    <row r="775" spans="1:34" ht="14.25" customHeight="1" x14ac:dyDescent="0.3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5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</row>
    <row r="776" spans="1:34" ht="14.25" customHeight="1" x14ac:dyDescent="0.3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5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</row>
    <row r="777" spans="1:34" ht="14.25" customHeight="1" x14ac:dyDescent="0.3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5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</row>
    <row r="778" spans="1:34" ht="14.25" customHeight="1" x14ac:dyDescent="0.3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5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</row>
    <row r="779" spans="1:34" ht="14.25" customHeight="1" x14ac:dyDescent="0.3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5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</row>
    <row r="780" spans="1:34" ht="14.25" customHeight="1" x14ac:dyDescent="0.3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5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</row>
    <row r="781" spans="1:34" ht="14.25" customHeight="1" x14ac:dyDescent="0.3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5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</row>
    <row r="782" spans="1:34" ht="14.25" customHeight="1" x14ac:dyDescent="0.3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5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</row>
    <row r="783" spans="1:34" ht="14.25" customHeight="1" x14ac:dyDescent="0.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5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</row>
    <row r="784" spans="1:34" ht="14.25" customHeight="1" x14ac:dyDescent="0.3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5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</row>
    <row r="785" spans="1:34" ht="14.25" customHeight="1" x14ac:dyDescent="0.3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5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</row>
    <row r="786" spans="1:34" ht="14.25" customHeight="1" x14ac:dyDescent="0.3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5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</row>
    <row r="787" spans="1:34" ht="14.25" customHeight="1" x14ac:dyDescent="0.3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5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</row>
    <row r="788" spans="1:34" ht="14.25" customHeight="1" x14ac:dyDescent="0.3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5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</row>
    <row r="789" spans="1:34" ht="14.25" customHeight="1" x14ac:dyDescent="0.3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5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</row>
    <row r="790" spans="1:34" ht="14.25" customHeight="1" x14ac:dyDescent="0.3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5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</row>
    <row r="791" spans="1:34" ht="14.25" customHeight="1" x14ac:dyDescent="0.3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5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</row>
    <row r="792" spans="1:34" ht="14.25" customHeight="1" x14ac:dyDescent="0.3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5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</row>
    <row r="793" spans="1:34" ht="14.25" customHeight="1" x14ac:dyDescent="0.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5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</row>
    <row r="794" spans="1:34" ht="14.25" customHeight="1" x14ac:dyDescent="0.3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5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</row>
    <row r="795" spans="1:34" ht="14.25" customHeight="1" x14ac:dyDescent="0.3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5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</row>
    <row r="796" spans="1:34" ht="14.25" customHeight="1" x14ac:dyDescent="0.3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5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</row>
    <row r="797" spans="1:34" ht="14.25" customHeight="1" x14ac:dyDescent="0.3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5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</row>
    <row r="798" spans="1:34" ht="14.25" customHeight="1" x14ac:dyDescent="0.3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5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</row>
    <row r="799" spans="1:34" ht="14.25" customHeight="1" x14ac:dyDescent="0.3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5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</row>
    <row r="800" spans="1:34" ht="14.25" customHeight="1" x14ac:dyDescent="0.3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5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</row>
    <row r="801" spans="1:34" ht="14.25" customHeight="1" x14ac:dyDescent="0.3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5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</row>
    <row r="802" spans="1:34" ht="14.25" customHeight="1" x14ac:dyDescent="0.3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5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</row>
    <row r="803" spans="1:34" ht="14.25" customHeight="1" x14ac:dyDescent="0.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5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</row>
    <row r="804" spans="1:34" ht="14.25" customHeight="1" x14ac:dyDescent="0.3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5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</row>
    <row r="805" spans="1:34" ht="14.25" customHeight="1" x14ac:dyDescent="0.3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5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</row>
    <row r="806" spans="1:34" ht="14.25" customHeight="1" x14ac:dyDescent="0.3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5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</row>
    <row r="807" spans="1:34" ht="14.25" customHeight="1" x14ac:dyDescent="0.3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5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</row>
    <row r="808" spans="1:34" ht="14.25" customHeight="1" x14ac:dyDescent="0.3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5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</row>
    <row r="809" spans="1:34" ht="14.25" customHeight="1" x14ac:dyDescent="0.3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5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</row>
    <row r="810" spans="1:34" ht="14.25" customHeight="1" x14ac:dyDescent="0.3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5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</row>
    <row r="811" spans="1:34" ht="14.25" customHeight="1" x14ac:dyDescent="0.3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5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</row>
    <row r="812" spans="1:34" ht="14.25" customHeight="1" x14ac:dyDescent="0.3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5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</row>
    <row r="813" spans="1:34" ht="14.25" customHeight="1" x14ac:dyDescent="0.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5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</row>
    <row r="814" spans="1:34" ht="14.25" customHeight="1" x14ac:dyDescent="0.3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5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</row>
    <row r="815" spans="1:34" ht="14.25" customHeight="1" x14ac:dyDescent="0.3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5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</row>
    <row r="816" spans="1:34" ht="14.25" customHeight="1" x14ac:dyDescent="0.3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5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</row>
    <row r="817" spans="1:34" ht="14.25" customHeight="1" x14ac:dyDescent="0.3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5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</row>
    <row r="818" spans="1:34" ht="14.25" customHeight="1" x14ac:dyDescent="0.3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5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</row>
    <row r="819" spans="1:34" ht="14.25" customHeight="1" x14ac:dyDescent="0.3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5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</row>
    <row r="820" spans="1:34" ht="14.25" customHeight="1" x14ac:dyDescent="0.3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5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</row>
    <row r="821" spans="1:34" ht="14.25" customHeight="1" x14ac:dyDescent="0.3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5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</row>
    <row r="822" spans="1:34" ht="14.25" customHeight="1" x14ac:dyDescent="0.3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5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</row>
    <row r="823" spans="1:34" ht="14.25" customHeight="1" x14ac:dyDescent="0.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5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</row>
    <row r="824" spans="1:34" ht="14.25" customHeight="1" x14ac:dyDescent="0.3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5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</row>
    <row r="825" spans="1:34" ht="14.25" customHeight="1" x14ac:dyDescent="0.3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5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</row>
    <row r="826" spans="1:34" ht="14.25" customHeight="1" x14ac:dyDescent="0.3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5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</row>
    <row r="827" spans="1:34" ht="14.25" customHeight="1" x14ac:dyDescent="0.3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5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</row>
    <row r="828" spans="1:34" ht="14.25" customHeight="1" x14ac:dyDescent="0.3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5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</row>
    <row r="829" spans="1:34" ht="14.25" customHeight="1" x14ac:dyDescent="0.3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5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</row>
    <row r="830" spans="1:34" ht="14.25" customHeight="1" x14ac:dyDescent="0.3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5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</row>
    <row r="831" spans="1:34" ht="14.25" customHeight="1" x14ac:dyDescent="0.3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5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</row>
    <row r="832" spans="1:34" ht="14.25" customHeight="1" x14ac:dyDescent="0.3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5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</row>
    <row r="833" spans="1:34" ht="14.25" customHeight="1" x14ac:dyDescent="0.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5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</row>
    <row r="834" spans="1:34" ht="14.25" customHeight="1" x14ac:dyDescent="0.3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5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</row>
    <row r="835" spans="1:34" ht="14.25" customHeight="1" x14ac:dyDescent="0.3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5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</row>
    <row r="836" spans="1:34" ht="14.25" customHeight="1" x14ac:dyDescent="0.3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5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</row>
    <row r="837" spans="1:34" ht="14.25" customHeight="1" x14ac:dyDescent="0.3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5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</row>
    <row r="838" spans="1:34" ht="14.25" customHeight="1" x14ac:dyDescent="0.3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5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</row>
    <row r="839" spans="1:34" ht="14.25" customHeight="1" x14ac:dyDescent="0.3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5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</row>
    <row r="840" spans="1:34" ht="14.25" customHeight="1" x14ac:dyDescent="0.3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5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</row>
    <row r="841" spans="1:34" ht="14.25" customHeight="1" x14ac:dyDescent="0.3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5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</row>
    <row r="842" spans="1:34" ht="14.25" customHeight="1" x14ac:dyDescent="0.3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5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</row>
    <row r="843" spans="1:34" ht="14.25" customHeight="1" x14ac:dyDescent="0.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5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</row>
    <row r="844" spans="1:34" ht="14.25" customHeight="1" x14ac:dyDescent="0.3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5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</row>
    <row r="845" spans="1:34" ht="14.25" customHeight="1" x14ac:dyDescent="0.3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5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</row>
    <row r="846" spans="1:34" ht="14.25" customHeight="1" x14ac:dyDescent="0.3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5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</row>
    <row r="847" spans="1:34" ht="14.25" customHeight="1" x14ac:dyDescent="0.3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5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</row>
    <row r="848" spans="1:34" ht="14.25" customHeight="1" x14ac:dyDescent="0.3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5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</row>
    <row r="849" spans="1:34" ht="14.25" customHeight="1" x14ac:dyDescent="0.3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5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</row>
    <row r="850" spans="1:34" ht="14.25" customHeight="1" x14ac:dyDescent="0.3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5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</row>
    <row r="851" spans="1:34" ht="14.25" customHeight="1" x14ac:dyDescent="0.3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5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</row>
    <row r="852" spans="1:34" ht="14.25" customHeight="1" x14ac:dyDescent="0.3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5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</row>
    <row r="853" spans="1:34" ht="14.25" customHeight="1" x14ac:dyDescent="0.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5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</row>
    <row r="854" spans="1:34" ht="14.25" customHeight="1" x14ac:dyDescent="0.3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5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</row>
    <row r="855" spans="1:34" ht="14.25" customHeight="1" x14ac:dyDescent="0.3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5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</row>
    <row r="856" spans="1:34" ht="14.25" customHeight="1" x14ac:dyDescent="0.3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5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</row>
    <row r="857" spans="1:34" ht="14.25" customHeight="1" x14ac:dyDescent="0.3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5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</row>
    <row r="858" spans="1:34" ht="14.25" customHeight="1" x14ac:dyDescent="0.3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5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</row>
    <row r="859" spans="1:34" ht="14.25" customHeight="1" x14ac:dyDescent="0.3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5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</row>
    <row r="860" spans="1:34" ht="14.25" customHeight="1" x14ac:dyDescent="0.3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5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</row>
    <row r="861" spans="1:34" ht="14.25" customHeight="1" x14ac:dyDescent="0.3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5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</row>
    <row r="862" spans="1:34" ht="14.25" customHeight="1" x14ac:dyDescent="0.3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5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</row>
    <row r="863" spans="1:34" ht="14.25" customHeight="1" x14ac:dyDescent="0.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5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</row>
    <row r="864" spans="1:34" ht="14.25" customHeight="1" x14ac:dyDescent="0.3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5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</row>
    <row r="865" spans="1:34" ht="14.25" customHeight="1" x14ac:dyDescent="0.3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5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</row>
    <row r="866" spans="1:34" ht="14.25" customHeight="1" x14ac:dyDescent="0.3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5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</row>
    <row r="867" spans="1:34" ht="14.25" customHeight="1" x14ac:dyDescent="0.3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5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</row>
    <row r="868" spans="1:34" ht="14.25" customHeight="1" x14ac:dyDescent="0.3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5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</row>
    <row r="869" spans="1:34" ht="14.25" customHeight="1" x14ac:dyDescent="0.3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5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</row>
    <row r="870" spans="1:34" ht="14.25" customHeight="1" x14ac:dyDescent="0.3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5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</row>
    <row r="871" spans="1:34" ht="14.25" customHeight="1" x14ac:dyDescent="0.3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5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</row>
    <row r="872" spans="1:34" ht="14.25" customHeight="1" x14ac:dyDescent="0.3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5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</row>
    <row r="873" spans="1:34" ht="14.25" customHeight="1" x14ac:dyDescent="0.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5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</row>
    <row r="874" spans="1:34" ht="14.25" customHeight="1" x14ac:dyDescent="0.3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5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</row>
    <row r="875" spans="1:34" ht="14.25" customHeight="1" x14ac:dyDescent="0.3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5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</row>
    <row r="876" spans="1:34" ht="14.25" customHeight="1" x14ac:dyDescent="0.3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5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</row>
    <row r="877" spans="1:34" ht="14.25" customHeight="1" x14ac:dyDescent="0.3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5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</row>
    <row r="878" spans="1:34" ht="14.25" customHeight="1" x14ac:dyDescent="0.3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5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</row>
    <row r="879" spans="1:34" ht="14.25" customHeight="1" x14ac:dyDescent="0.3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5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</row>
    <row r="880" spans="1:34" ht="14.25" customHeight="1" x14ac:dyDescent="0.3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5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</row>
    <row r="881" spans="1:34" ht="14.25" customHeight="1" x14ac:dyDescent="0.3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5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</row>
    <row r="882" spans="1:34" ht="14.25" customHeight="1" x14ac:dyDescent="0.3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5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</row>
    <row r="883" spans="1:34" ht="14.25" customHeight="1" x14ac:dyDescent="0.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5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</row>
    <row r="884" spans="1:34" ht="14.25" customHeight="1" x14ac:dyDescent="0.3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5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</row>
    <row r="885" spans="1:34" ht="14.25" customHeight="1" x14ac:dyDescent="0.3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5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</row>
    <row r="886" spans="1:34" ht="14.25" customHeight="1" x14ac:dyDescent="0.3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5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</row>
    <row r="887" spans="1:34" ht="14.25" customHeight="1" x14ac:dyDescent="0.3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5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</row>
    <row r="888" spans="1:34" ht="14.25" customHeight="1" x14ac:dyDescent="0.3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5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</row>
    <row r="889" spans="1:34" ht="14.25" customHeight="1" x14ac:dyDescent="0.3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5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</row>
    <row r="890" spans="1:34" ht="14.25" customHeight="1" x14ac:dyDescent="0.3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5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</row>
    <row r="891" spans="1:34" ht="14.25" customHeight="1" x14ac:dyDescent="0.3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5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</row>
    <row r="892" spans="1:34" ht="14.25" customHeight="1" x14ac:dyDescent="0.3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5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</row>
    <row r="893" spans="1:34" ht="14.25" customHeight="1" x14ac:dyDescent="0.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5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</row>
    <row r="894" spans="1:34" ht="14.25" customHeight="1" x14ac:dyDescent="0.3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5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</row>
    <row r="895" spans="1:34" ht="14.25" customHeight="1" x14ac:dyDescent="0.3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5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</row>
    <row r="896" spans="1:34" ht="14.25" customHeight="1" x14ac:dyDescent="0.3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5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</row>
    <row r="897" spans="1:34" ht="14.25" customHeight="1" x14ac:dyDescent="0.3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5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</row>
    <row r="898" spans="1:34" ht="14.25" customHeight="1" x14ac:dyDescent="0.3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5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</row>
    <row r="899" spans="1:34" ht="14.25" customHeight="1" x14ac:dyDescent="0.3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5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</row>
    <row r="900" spans="1:34" ht="14.25" customHeight="1" x14ac:dyDescent="0.3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5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</row>
    <row r="901" spans="1:34" ht="14.25" customHeight="1" x14ac:dyDescent="0.3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5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</row>
    <row r="902" spans="1:34" ht="14.25" customHeight="1" x14ac:dyDescent="0.3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5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</row>
    <row r="903" spans="1:34" ht="14.25" customHeight="1" x14ac:dyDescent="0.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5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</row>
    <row r="904" spans="1:34" ht="14.25" customHeight="1" x14ac:dyDescent="0.3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5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</row>
    <row r="905" spans="1:34" ht="14.25" customHeight="1" x14ac:dyDescent="0.3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5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</row>
    <row r="906" spans="1:34" ht="14.25" customHeight="1" x14ac:dyDescent="0.3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5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</row>
    <row r="907" spans="1:34" ht="14.25" customHeight="1" x14ac:dyDescent="0.3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5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</row>
    <row r="908" spans="1:34" ht="14.25" customHeight="1" x14ac:dyDescent="0.3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5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</row>
    <row r="909" spans="1:34" ht="14.25" customHeight="1" x14ac:dyDescent="0.3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5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</row>
    <row r="910" spans="1:34" ht="14.25" customHeight="1" x14ac:dyDescent="0.3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5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</row>
    <row r="911" spans="1:34" ht="14.25" customHeight="1" x14ac:dyDescent="0.3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5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</row>
    <row r="912" spans="1:34" ht="14.25" customHeight="1" x14ac:dyDescent="0.3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5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</row>
    <row r="913" spans="1:34" ht="14.25" customHeight="1" x14ac:dyDescent="0.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5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</row>
    <row r="914" spans="1:34" ht="14.25" customHeight="1" x14ac:dyDescent="0.3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5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</row>
    <row r="915" spans="1:34" ht="14.25" customHeight="1" x14ac:dyDescent="0.3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5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</row>
    <row r="916" spans="1:34" ht="14.25" customHeight="1" x14ac:dyDescent="0.3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5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</row>
    <row r="917" spans="1:34" ht="14.25" customHeight="1" x14ac:dyDescent="0.3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5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</row>
    <row r="918" spans="1:34" ht="14.25" customHeight="1" x14ac:dyDescent="0.3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5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</row>
    <row r="919" spans="1:34" ht="14.25" customHeight="1" x14ac:dyDescent="0.3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5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</row>
    <row r="920" spans="1:34" ht="14.25" customHeight="1" x14ac:dyDescent="0.3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5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</row>
    <row r="921" spans="1:34" ht="14.25" customHeight="1" x14ac:dyDescent="0.3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5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</row>
    <row r="922" spans="1:34" ht="14.25" customHeight="1" x14ac:dyDescent="0.3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5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</row>
    <row r="923" spans="1:34" ht="14.25" customHeight="1" x14ac:dyDescent="0.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5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</row>
    <row r="924" spans="1:34" ht="14.25" customHeight="1" x14ac:dyDescent="0.3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5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</row>
    <row r="925" spans="1:34" ht="14.25" customHeight="1" x14ac:dyDescent="0.3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5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</row>
    <row r="926" spans="1:34" ht="14.25" customHeight="1" x14ac:dyDescent="0.3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5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</row>
    <row r="927" spans="1:34" ht="14.25" customHeight="1" x14ac:dyDescent="0.3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5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</row>
    <row r="928" spans="1:34" ht="14.25" customHeight="1" x14ac:dyDescent="0.3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5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</row>
    <row r="929" spans="1:34" ht="14.25" customHeight="1" x14ac:dyDescent="0.3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5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</row>
    <row r="930" spans="1:34" ht="14.25" customHeight="1" x14ac:dyDescent="0.3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5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</row>
    <row r="931" spans="1:34" ht="14.25" customHeight="1" x14ac:dyDescent="0.3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5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</row>
    <row r="932" spans="1:34" ht="14.25" customHeight="1" x14ac:dyDescent="0.3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5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</row>
    <row r="933" spans="1:34" ht="14.25" customHeight="1" x14ac:dyDescent="0.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5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</row>
    <row r="934" spans="1:34" ht="14.25" customHeight="1" x14ac:dyDescent="0.3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5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</row>
    <row r="935" spans="1:34" ht="14.25" customHeight="1" x14ac:dyDescent="0.3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5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</row>
    <row r="936" spans="1:34" ht="14.25" customHeight="1" x14ac:dyDescent="0.3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5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</row>
    <row r="937" spans="1:34" ht="14.25" customHeight="1" x14ac:dyDescent="0.3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5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</row>
    <row r="938" spans="1:34" ht="14.25" customHeight="1" x14ac:dyDescent="0.3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5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</row>
    <row r="939" spans="1:34" ht="14.25" customHeight="1" x14ac:dyDescent="0.3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5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</row>
    <row r="940" spans="1:34" ht="14.25" customHeight="1" x14ac:dyDescent="0.3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5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</row>
    <row r="941" spans="1:34" ht="14.25" customHeight="1" x14ac:dyDescent="0.3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5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</row>
    <row r="942" spans="1:34" ht="14.25" customHeight="1" x14ac:dyDescent="0.3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5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</row>
    <row r="943" spans="1:34" ht="14.25" customHeight="1" x14ac:dyDescent="0.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5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</row>
    <row r="944" spans="1:34" ht="14.25" customHeight="1" x14ac:dyDescent="0.3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5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</row>
    <row r="945" spans="1:34" ht="14.25" customHeight="1" x14ac:dyDescent="0.3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5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</row>
    <row r="946" spans="1:34" ht="14.25" customHeight="1" x14ac:dyDescent="0.3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5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</row>
    <row r="947" spans="1:34" ht="14.25" customHeight="1" x14ac:dyDescent="0.3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5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</row>
    <row r="948" spans="1:34" ht="14.25" customHeight="1" x14ac:dyDescent="0.3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5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</row>
    <row r="949" spans="1:34" ht="14.25" customHeight="1" x14ac:dyDescent="0.3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5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</row>
    <row r="950" spans="1:34" ht="14.25" customHeight="1" x14ac:dyDescent="0.3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5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</row>
    <row r="951" spans="1:34" ht="14.25" customHeight="1" x14ac:dyDescent="0.3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5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</row>
    <row r="952" spans="1:34" ht="14.25" customHeight="1" x14ac:dyDescent="0.3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5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</row>
    <row r="953" spans="1:34" ht="14.25" customHeight="1" x14ac:dyDescent="0.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5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</row>
    <row r="954" spans="1:34" ht="14.25" customHeight="1" x14ac:dyDescent="0.3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5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</row>
    <row r="955" spans="1:34" ht="14.25" customHeight="1" x14ac:dyDescent="0.3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5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</row>
    <row r="956" spans="1:34" ht="14.25" customHeight="1" x14ac:dyDescent="0.3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5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</row>
    <row r="957" spans="1:34" ht="14.25" customHeight="1" x14ac:dyDescent="0.3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5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</row>
    <row r="958" spans="1:34" ht="14.25" customHeight="1" x14ac:dyDescent="0.3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5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</row>
    <row r="959" spans="1:34" ht="14.25" customHeight="1" x14ac:dyDescent="0.3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5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</row>
    <row r="960" spans="1:34" ht="14.25" customHeight="1" x14ac:dyDescent="0.3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5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</row>
    <row r="961" spans="1:34" ht="14.25" customHeight="1" x14ac:dyDescent="0.3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5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</row>
    <row r="962" spans="1:34" ht="14.25" customHeight="1" x14ac:dyDescent="0.3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5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</row>
    <row r="963" spans="1:34" ht="14.25" customHeight="1" x14ac:dyDescent="0.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5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</row>
    <row r="964" spans="1:34" ht="14.25" customHeight="1" x14ac:dyDescent="0.3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5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</row>
    <row r="965" spans="1:34" ht="14.25" customHeight="1" x14ac:dyDescent="0.3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5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</row>
    <row r="966" spans="1:34" ht="14.25" customHeight="1" x14ac:dyDescent="0.3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5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</row>
    <row r="967" spans="1:34" ht="14.25" customHeight="1" x14ac:dyDescent="0.3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5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</row>
    <row r="968" spans="1:34" ht="14.25" customHeight="1" x14ac:dyDescent="0.3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5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</row>
    <row r="969" spans="1:34" ht="14.25" customHeight="1" x14ac:dyDescent="0.3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5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</row>
    <row r="970" spans="1:34" ht="14.25" customHeight="1" x14ac:dyDescent="0.3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5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</row>
    <row r="971" spans="1:34" ht="14.25" customHeight="1" x14ac:dyDescent="0.3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5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</row>
    <row r="972" spans="1:34" ht="14.25" customHeight="1" x14ac:dyDescent="0.3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5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</row>
    <row r="973" spans="1:34" ht="14.25" customHeight="1" x14ac:dyDescent="0.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5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</row>
    <row r="974" spans="1:34" ht="14.25" customHeight="1" x14ac:dyDescent="0.3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5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</row>
    <row r="975" spans="1:34" ht="14.25" customHeight="1" x14ac:dyDescent="0.3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5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</row>
    <row r="976" spans="1:34" ht="14.25" customHeight="1" x14ac:dyDescent="0.3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5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</row>
    <row r="977" spans="1:34" ht="14.25" customHeight="1" x14ac:dyDescent="0.3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5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</row>
    <row r="978" spans="1:34" ht="14.25" customHeight="1" x14ac:dyDescent="0.3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5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</row>
    <row r="979" spans="1:34" ht="14.25" customHeight="1" x14ac:dyDescent="0.3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5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</row>
    <row r="980" spans="1:34" ht="14.25" customHeight="1" x14ac:dyDescent="0.3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5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</row>
    <row r="981" spans="1:34" ht="14.25" customHeight="1" x14ac:dyDescent="0.3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5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</row>
    <row r="982" spans="1:34" ht="14.25" customHeight="1" x14ac:dyDescent="0.3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5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</row>
    <row r="983" spans="1:34" ht="14.25" customHeight="1" x14ac:dyDescent="0.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5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</row>
    <row r="984" spans="1:34" ht="14.25" customHeight="1" x14ac:dyDescent="0.3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5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</row>
    <row r="985" spans="1:34" ht="14.25" customHeight="1" x14ac:dyDescent="0.3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5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</row>
    <row r="986" spans="1:34" ht="14.25" customHeight="1" x14ac:dyDescent="0.3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5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</row>
    <row r="987" spans="1:34" ht="14.25" customHeight="1" x14ac:dyDescent="0.3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5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</row>
    <row r="988" spans="1:34" ht="14.25" customHeight="1" x14ac:dyDescent="0.3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5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</row>
    <row r="989" spans="1:34" ht="14.25" customHeight="1" x14ac:dyDescent="0.3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5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</row>
    <row r="990" spans="1:34" ht="14.25" customHeight="1" x14ac:dyDescent="0.3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5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</row>
    <row r="991" spans="1:34" ht="14.25" customHeight="1" x14ac:dyDescent="0.3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5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</row>
    <row r="992" spans="1:34" ht="14.25" customHeight="1" x14ac:dyDescent="0.3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5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</row>
    <row r="993" spans="1:34" ht="14.25" customHeight="1" x14ac:dyDescent="0.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5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</row>
    <row r="994" spans="1:34" ht="14.25" customHeight="1" x14ac:dyDescent="0.3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5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</row>
    <row r="995" spans="1:34" ht="14.25" customHeight="1" x14ac:dyDescent="0.3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5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</row>
    <row r="996" spans="1:34" ht="14.25" customHeight="1" x14ac:dyDescent="0.3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5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</row>
    <row r="997" spans="1:34" ht="14.25" customHeight="1" x14ac:dyDescent="0.3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5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</row>
    <row r="998" spans="1:34" ht="14.25" customHeight="1" x14ac:dyDescent="0.3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5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</row>
    <row r="999" spans="1:34" ht="14.25" customHeight="1" x14ac:dyDescent="0.3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5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</row>
    <row r="1000" spans="1:34" ht="14.25" customHeight="1" x14ac:dyDescent="0.3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5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D1000"/>
  <sheetViews>
    <sheetView topLeftCell="AR1" workbookViewId="0">
      <selection activeCell="AT2" sqref="AT2:BD2"/>
    </sheetView>
  </sheetViews>
  <sheetFormatPr defaultColWidth="14.44140625" defaultRowHeight="15" customHeight="1" x14ac:dyDescent="0.3"/>
  <cols>
    <col min="1" max="1" width="16.6640625" customWidth="1"/>
    <col min="2" max="2" width="14.6640625" customWidth="1"/>
    <col min="3" max="3" width="8" customWidth="1"/>
    <col min="4" max="4" width="5.109375" customWidth="1"/>
    <col min="5" max="5" width="31.33203125" customWidth="1"/>
    <col min="6" max="6" width="26" customWidth="1"/>
    <col min="7" max="7" width="29" customWidth="1"/>
    <col min="8" max="8" width="11.44140625" customWidth="1"/>
    <col min="9" max="9" width="5.109375" customWidth="1"/>
    <col min="10" max="10" width="6.33203125" customWidth="1"/>
    <col min="11" max="11" width="15" customWidth="1"/>
    <col min="12" max="12" width="19.33203125" customWidth="1"/>
    <col min="13" max="13" width="17.33203125" customWidth="1"/>
    <col min="14" max="14" width="16.5546875" customWidth="1"/>
    <col min="15" max="15" width="20.88671875" customWidth="1"/>
    <col min="16" max="16" width="20.44140625" customWidth="1"/>
    <col min="17" max="17" width="9.44140625" customWidth="1"/>
    <col min="18" max="18" width="19.88671875" customWidth="1"/>
    <col min="19" max="19" width="18.6640625" customWidth="1"/>
    <col min="20" max="20" width="18.109375" customWidth="1"/>
    <col min="21" max="21" width="6.44140625" customWidth="1"/>
    <col min="22" max="22" width="9.44140625" customWidth="1"/>
    <col min="23" max="23" width="20.6640625" customWidth="1"/>
    <col min="24" max="24" width="23.6640625" customWidth="1"/>
    <col min="25" max="25" width="27.44140625" customWidth="1"/>
    <col min="26" max="26" width="28.6640625" customWidth="1"/>
    <col min="27" max="27" width="10.88671875" customWidth="1"/>
    <col min="28" max="28" width="11.6640625" customWidth="1"/>
    <col min="29" max="29" width="15" customWidth="1"/>
    <col min="30" max="30" width="15.88671875" customWidth="1"/>
    <col min="31" max="31" width="22" customWidth="1"/>
    <col min="32" max="32" width="26" customWidth="1"/>
    <col min="33" max="33" width="8.44140625" customWidth="1"/>
    <col min="34" max="34" width="5" customWidth="1"/>
  </cols>
  <sheetData>
    <row r="1" spans="1:56" ht="15" customHeight="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8" t="s">
        <v>10</v>
      </c>
      <c r="L1" s="8" t="s">
        <v>11</v>
      </c>
      <c r="M1" s="10" t="s">
        <v>12</v>
      </c>
      <c r="N1" s="8" t="s">
        <v>13</v>
      </c>
      <c r="O1" s="8" t="s">
        <v>14</v>
      </c>
      <c r="P1" s="10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174</v>
      </c>
      <c r="Z1" s="8" t="s">
        <v>175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8"/>
      <c r="AH1" s="8" t="s">
        <v>3</v>
      </c>
      <c r="AI1" t="s">
        <v>6</v>
      </c>
      <c r="AJ1" t="s">
        <v>8</v>
      </c>
      <c r="AK1" t="s">
        <v>9</v>
      </c>
      <c r="AL1" t="s">
        <v>20</v>
      </c>
      <c r="AM1" t="s">
        <v>22</v>
      </c>
      <c r="AN1" t="s">
        <v>23</v>
      </c>
      <c r="AO1" t="s">
        <v>174</v>
      </c>
      <c r="AP1" t="s">
        <v>26</v>
      </c>
      <c r="AQ1" t="s">
        <v>30</v>
      </c>
      <c r="AR1" t="s">
        <v>31</v>
      </c>
      <c r="AS1" t="s">
        <v>5</v>
      </c>
      <c r="AT1" t="s">
        <v>3</v>
      </c>
      <c r="AU1" t="s">
        <v>6</v>
      </c>
      <c r="AV1" t="s">
        <v>8</v>
      </c>
      <c r="AW1" t="s">
        <v>9</v>
      </c>
      <c r="AX1" t="s">
        <v>20</v>
      </c>
      <c r="AY1" t="s">
        <v>22</v>
      </c>
      <c r="AZ1" t="s">
        <v>23</v>
      </c>
      <c r="BA1" t="s">
        <v>174</v>
      </c>
      <c r="BB1" t="s">
        <v>26</v>
      </c>
      <c r="BC1" t="s">
        <v>30</v>
      </c>
      <c r="BD1" t="s">
        <v>31</v>
      </c>
    </row>
    <row r="2" spans="1:56" ht="14.25" customHeight="1" x14ac:dyDescent="0.3">
      <c r="A2" s="13" t="s">
        <v>38</v>
      </c>
      <c r="B2" s="13" t="s">
        <v>179</v>
      </c>
      <c r="C2" s="13" t="s">
        <v>37</v>
      </c>
      <c r="D2" s="13">
        <v>0</v>
      </c>
      <c r="E2" s="13">
        <v>1</v>
      </c>
      <c r="F2" s="13">
        <v>2</v>
      </c>
      <c r="G2" s="13">
        <v>1</v>
      </c>
      <c r="H2" s="13">
        <v>34</v>
      </c>
      <c r="I2" s="13">
        <v>30</v>
      </c>
      <c r="J2" s="13">
        <v>4</v>
      </c>
      <c r="K2" s="13">
        <v>229</v>
      </c>
      <c r="L2" s="13">
        <v>576</v>
      </c>
      <c r="M2" s="13">
        <v>0.39756944444444442</v>
      </c>
      <c r="N2" s="13">
        <v>582</v>
      </c>
      <c r="O2" s="13">
        <v>768</v>
      </c>
      <c r="P2" s="13">
        <v>0.7578125</v>
      </c>
      <c r="Q2" s="13">
        <v>1250</v>
      </c>
      <c r="R2" s="13">
        <v>1018</v>
      </c>
      <c r="S2" s="13">
        <v>232</v>
      </c>
      <c r="T2" s="13">
        <v>350</v>
      </c>
      <c r="U2" s="13">
        <v>469</v>
      </c>
      <c r="V2" s="13">
        <v>389</v>
      </c>
      <c r="W2" s="13">
        <v>1.205655526992288</v>
      </c>
      <c r="X2" s="13">
        <v>24</v>
      </c>
      <c r="Y2" s="13">
        <v>3</v>
      </c>
      <c r="Z2" s="13">
        <v>4</v>
      </c>
      <c r="AA2" s="13">
        <v>2593</v>
      </c>
      <c r="AB2" s="13">
        <v>76.3</v>
      </c>
      <c r="AC2" s="13">
        <v>2225</v>
      </c>
      <c r="AD2" s="13">
        <v>65.400000000000006</v>
      </c>
      <c r="AE2" s="13">
        <v>368</v>
      </c>
      <c r="AF2" s="13">
        <v>10.89999999999999</v>
      </c>
      <c r="AG2" s="13"/>
      <c r="AH2" s="13">
        <v>0</v>
      </c>
      <c r="AI2">
        <v>1</v>
      </c>
      <c r="AJ2">
        <f>(I2-MIN(I2:I69))/(MAX(I2:I69)-MIN(I2:I69))</f>
        <v>0.8571428571428571</v>
      </c>
      <c r="AK2">
        <f>(J2-MIN(J2:J69))/(MAX(J2:J69)-MIN(J2:J69))</f>
        <v>0.2</v>
      </c>
      <c r="AL2">
        <f>(U2-MIN(U2:U69))/(MAX(U2:U69)-MIN(U2:U69))</f>
        <v>0.27272727272727271</v>
      </c>
      <c r="AM2">
        <f>(W2-MIN(W2:W69))/(MAX(W2:W69)-MIN(W2:W69))</f>
        <v>0.35318318515380798</v>
      </c>
      <c r="AN2">
        <f>(X2-MIN(X2:X69))/(MAX(X2:X69)-MIN(X2:X69))</f>
        <v>6.5714285714285711E-2</v>
      </c>
      <c r="AO2">
        <f>(Y2-MIN(Y2:Y69))/(MAX(Y2:Y69)-MIN(Y2:Y69))</f>
        <v>0.375</v>
      </c>
      <c r="AP2">
        <f>(AA2-MIN(AA2:AA69))/(MAX(AA2:AA69)-MIN(AA2:AA69))</f>
        <v>0.56341189674523007</v>
      </c>
      <c r="AQ2">
        <f>(AE2-MIN(AE2:AE69))/(MAX(AE2:AE69)-MIN(AE2:AE69))</f>
        <v>0.48209718670076729</v>
      </c>
      <c r="AR2">
        <f>(AF2-MIN(AF2:AF69))/(MAX(AF2:AF69)-MIN(AF2:AF69))</f>
        <v>0.47257383966244693</v>
      </c>
      <c r="AS2">
        <v>2</v>
      </c>
      <c r="AT2">
        <f>SLOPE(AH2:AH69, AS2:AS69)</f>
        <v>-0.21371017726540231</v>
      </c>
      <c r="AU2">
        <f>SLOPE(AI2:AI69, AS2:AS69)</f>
        <v>0.13908516177017474</v>
      </c>
      <c r="AV2">
        <f>SLOPE(AJ2:AJ69, AS2:AS69)</f>
        <v>6.8807664382227407E-2</v>
      </c>
      <c r="AW2">
        <f>SLOPE(AK2:AK69, AS2:AS69)</f>
        <v>-6.1038800049584702E-2</v>
      </c>
      <c r="AX2">
        <f>SLOPE(AL2:AL69, AS2:AS69)</f>
        <v>3.9481839593405232E-2</v>
      </c>
      <c r="AY2">
        <f>SLOPE(AM2:AM69, AS2:AS69)</f>
        <v>4.6984605021769918E-2</v>
      </c>
      <c r="AZ2">
        <f>SLOPE(AN2:AN69, AS2:AS69)</f>
        <v>-9.2437620641413837E-2</v>
      </c>
      <c r="BA2">
        <f>SLOPE(AO2:AO69, AS2:AS69)</f>
        <v>9.7062104871699528E-2</v>
      </c>
      <c r="BB2">
        <f>SLOPE(AP2:AP69, AS2:AS69)</f>
        <v>4.2134914702163989E-2</v>
      </c>
      <c r="BC2">
        <f>SLOPE(AQ2:AQ69, AS2:AS69)</f>
        <v>7.355517109425945E-2</v>
      </c>
      <c r="BD2">
        <f>SLOPE(AR2:AR69, AS2:AS69)</f>
        <v>7.2099228036920759E-2</v>
      </c>
    </row>
    <row r="3" spans="1:56" ht="14.25" customHeight="1" x14ac:dyDescent="0.3">
      <c r="A3" s="13" t="s">
        <v>41</v>
      </c>
      <c r="B3" s="13" t="s">
        <v>299</v>
      </c>
      <c r="C3" s="13" t="s">
        <v>40</v>
      </c>
      <c r="D3" s="13">
        <v>0</v>
      </c>
      <c r="E3" s="13">
        <v>0</v>
      </c>
      <c r="F3" s="13">
        <v>1</v>
      </c>
      <c r="G3" s="13">
        <v>0</v>
      </c>
      <c r="H3" s="13">
        <v>34</v>
      </c>
      <c r="I3" s="13">
        <v>25</v>
      </c>
      <c r="J3" s="13">
        <v>9</v>
      </c>
      <c r="K3" s="13">
        <v>222</v>
      </c>
      <c r="L3" s="13">
        <v>610</v>
      </c>
      <c r="M3" s="13">
        <v>0.36393442622950822</v>
      </c>
      <c r="N3" s="13">
        <v>605</v>
      </c>
      <c r="O3" s="13">
        <v>794</v>
      </c>
      <c r="P3" s="13">
        <v>0.76196473551637278</v>
      </c>
      <c r="Q3" s="13">
        <v>1233</v>
      </c>
      <c r="R3" s="13">
        <v>1229</v>
      </c>
      <c r="S3" s="13">
        <v>4</v>
      </c>
      <c r="T3" s="13">
        <v>385</v>
      </c>
      <c r="U3" s="13">
        <v>479</v>
      </c>
      <c r="V3" s="13">
        <v>399</v>
      </c>
      <c r="W3" s="13">
        <v>1.2005012531328321</v>
      </c>
      <c r="X3" s="13">
        <v>58</v>
      </c>
      <c r="Y3" s="13">
        <v>0</v>
      </c>
      <c r="Z3" s="13">
        <v>5</v>
      </c>
      <c r="AA3" s="13">
        <v>2713</v>
      </c>
      <c r="AB3" s="13">
        <v>79.8</v>
      </c>
      <c r="AC3" s="13">
        <v>2516</v>
      </c>
      <c r="AD3" s="13">
        <v>74</v>
      </c>
      <c r="AE3" s="13">
        <v>197</v>
      </c>
      <c r="AF3" s="13">
        <v>5.7999999999999972</v>
      </c>
      <c r="AG3" s="13"/>
      <c r="AH3" s="13">
        <v>0</v>
      </c>
      <c r="AI3">
        <v>0</v>
      </c>
      <c r="AJ3">
        <f>(I3-MIN(I2:I69))/(MAX(I2:I69)-MIN(I2:I69))</f>
        <v>0.5</v>
      </c>
      <c r="AK3">
        <f>(J3-MIN(J2:J69))/(MAX(J2:J69)-MIN(J2:J69))</f>
        <v>0.53333333333333333</v>
      </c>
      <c r="AL3">
        <f>(U3-MIN(U2:U69))/(MAX(U2:U69)-MIN(U2:U69))</f>
        <v>0.30303030303030304</v>
      </c>
      <c r="AM3">
        <f>(W3-MIN(W2:W69))/(MAX(W2:W69)-MIN(W2:W69))</f>
        <v>0.34809514570316719</v>
      </c>
      <c r="AN3">
        <f>(X3-MIN(X2:X69))/(MAX(X2:X69)-MIN(X2:X69))</f>
        <v>0.16285714285714287</v>
      </c>
      <c r="AO3">
        <f>(Y3-MIN(Y2:Y69))/(MAX(Y2:Y69)-MIN(Y2:Y69))</f>
        <v>0</v>
      </c>
      <c r="AP3">
        <f>(AA3-MIN(AA2:AA69))/(MAX(AA2:AA69)-MIN(AA2:AA69))</f>
        <v>0.6980920314253648</v>
      </c>
      <c r="AQ3">
        <f>(AE3-MIN(AE2:AE69))/(MAX(AE2:AE69)-MIN(AE2:AE69))</f>
        <v>0.26342710997442453</v>
      </c>
      <c r="AR3">
        <f>(AF3-MIN(AF2:AF69))/(MAX(AF2:AF69)-MIN(AF2:AF69))</f>
        <v>0.25738396624472565</v>
      </c>
      <c r="AS3">
        <v>1</v>
      </c>
    </row>
    <row r="4" spans="1:56" ht="14.25" customHeight="1" x14ac:dyDescent="0.3">
      <c r="A4" s="13" t="s">
        <v>44</v>
      </c>
      <c r="B4" s="13" t="s">
        <v>182</v>
      </c>
      <c r="C4" s="13" t="s">
        <v>34</v>
      </c>
      <c r="D4" s="13">
        <v>0</v>
      </c>
      <c r="E4" s="13">
        <v>0</v>
      </c>
      <c r="F4" s="13">
        <v>2</v>
      </c>
      <c r="G4" s="13">
        <v>1</v>
      </c>
      <c r="H4" s="13">
        <v>32</v>
      </c>
      <c r="I4" s="13">
        <v>25</v>
      </c>
      <c r="J4" s="13">
        <v>7</v>
      </c>
      <c r="K4" s="13">
        <v>216</v>
      </c>
      <c r="L4" s="13">
        <v>601</v>
      </c>
      <c r="M4" s="13">
        <v>0.3594009983361065</v>
      </c>
      <c r="N4" s="13">
        <v>435</v>
      </c>
      <c r="O4" s="13">
        <v>607</v>
      </c>
      <c r="P4" s="13">
        <v>0.71663920922570012</v>
      </c>
      <c r="Q4" s="13">
        <v>1217</v>
      </c>
      <c r="R4" s="13">
        <v>931</v>
      </c>
      <c r="S4" s="13">
        <v>286</v>
      </c>
      <c r="T4" s="13">
        <v>412</v>
      </c>
      <c r="U4" s="13">
        <v>502</v>
      </c>
      <c r="V4" s="13">
        <v>429</v>
      </c>
      <c r="W4" s="13">
        <v>1.1701631701631701</v>
      </c>
      <c r="X4" s="13">
        <v>5</v>
      </c>
      <c r="Y4" s="13">
        <v>5</v>
      </c>
      <c r="Z4" s="13">
        <v>4</v>
      </c>
      <c r="AA4" s="13">
        <v>2327</v>
      </c>
      <c r="AB4" s="13">
        <v>72.7</v>
      </c>
      <c r="AC4" s="13">
        <v>2007</v>
      </c>
      <c r="AD4" s="13">
        <v>62.7</v>
      </c>
      <c r="AE4" s="13">
        <v>320</v>
      </c>
      <c r="AF4" s="13">
        <v>10</v>
      </c>
      <c r="AG4" s="13"/>
      <c r="AH4" s="13">
        <v>0</v>
      </c>
      <c r="AI4">
        <v>1</v>
      </c>
      <c r="AJ4">
        <f>(I4-MIN(I2:I69))/(MAX(I2:I69)-MIN(I2:I69))</f>
        <v>0.5</v>
      </c>
      <c r="AK4">
        <f>(J4-MIN(J2:J69))/(MAX(J2:J69)-MIN(J2:J69))</f>
        <v>0.4</v>
      </c>
      <c r="AL4">
        <f>(U4-MIN(U2:U69))/(MAX(U2:U69)-MIN(U2:U69))</f>
        <v>0.37272727272727274</v>
      </c>
      <c r="AM4">
        <f>(W4-MIN(W2:W69))/(MAX(W2:W69)-MIN(W2:W69))</f>
        <v>0.31814691881117402</v>
      </c>
      <c r="AN4">
        <f>(X4-MIN(X2:X69))/(MAX(X2:X69)-MIN(X2:X69))</f>
        <v>1.1428571428571429E-2</v>
      </c>
      <c r="AO4">
        <f>(Y4-MIN(Y2:Y69))/(MAX(Y2:Y69)-MIN(Y2:Y69))</f>
        <v>0.625</v>
      </c>
      <c r="AP4">
        <f>(AA4-MIN(AA2:AA69))/(MAX(AA2:AA69)-MIN(AA2:AA69))</f>
        <v>0.26487093153759822</v>
      </c>
      <c r="AQ4">
        <f>(AE4-MIN(AE2:AE69))/(MAX(AE2:AE69)-MIN(AE2:AE69))</f>
        <v>0.42071611253196933</v>
      </c>
      <c r="AR4">
        <f>(AF4-MIN(AF2:AF69))/(MAX(AF2:AF69)-MIN(AF2:AF69))</f>
        <v>0.43459915611814354</v>
      </c>
      <c r="AS4">
        <v>2</v>
      </c>
    </row>
    <row r="5" spans="1:56" ht="14.25" customHeight="1" x14ac:dyDescent="0.3">
      <c r="A5" s="13" t="s">
        <v>300</v>
      </c>
      <c r="B5" s="13" t="s">
        <v>189</v>
      </c>
      <c r="C5" s="13" t="s">
        <v>37</v>
      </c>
      <c r="D5" s="13">
        <v>1</v>
      </c>
      <c r="E5" s="13">
        <v>1</v>
      </c>
      <c r="F5" s="13">
        <v>0</v>
      </c>
      <c r="G5" s="13">
        <v>0</v>
      </c>
      <c r="H5" s="13">
        <v>34</v>
      </c>
      <c r="I5" s="13">
        <v>26</v>
      </c>
      <c r="J5" s="13">
        <v>8</v>
      </c>
      <c r="K5" s="13">
        <v>277</v>
      </c>
      <c r="L5" s="13">
        <v>734</v>
      </c>
      <c r="M5" s="13">
        <v>0.37738419618528612</v>
      </c>
      <c r="N5" s="13">
        <v>480</v>
      </c>
      <c r="O5" s="13">
        <v>707</v>
      </c>
      <c r="P5" s="13">
        <v>0.67892503536067894</v>
      </c>
      <c r="Q5" s="13">
        <v>1171</v>
      </c>
      <c r="R5" s="13">
        <v>1133</v>
      </c>
      <c r="S5" s="13">
        <v>38</v>
      </c>
      <c r="T5" s="13">
        <v>293</v>
      </c>
      <c r="U5" s="13">
        <v>497</v>
      </c>
      <c r="V5" s="13">
        <v>451</v>
      </c>
      <c r="W5" s="13">
        <v>1.1019955654102001</v>
      </c>
      <c r="X5" s="13">
        <v>213</v>
      </c>
      <c r="Y5" s="13">
        <v>0</v>
      </c>
      <c r="Z5" s="13">
        <v>1</v>
      </c>
      <c r="AA5" s="13">
        <v>2587</v>
      </c>
      <c r="AB5" s="13">
        <v>76.099999999999994</v>
      </c>
      <c r="AC5" s="13">
        <v>2290</v>
      </c>
      <c r="AD5" s="13">
        <v>67.400000000000006</v>
      </c>
      <c r="AE5" s="13">
        <v>297</v>
      </c>
      <c r="AF5" s="13">
        <v>8.6999999999999886</v>
      </c>
      <c r="AG5" s="13"/>
      <c r="AH5" s="13">
        <v>1</v>
      </c>
      <c r="AI5">
        <v>0</v>
      </c>
      <c r="AJ5">
        <f>(I5-MIN(I2:I69))/(MAX(I2:I69)-MIN(I2:I69))</f>
        <v>0.5714285714285714</v>
      </c>
      <c r="AK5">
        <f>(J5-MIN(J2:J69))/(MAX(J2:J69)-MIN(J2:J69))</f>
        <v>0.46666666666666667</v>
      </c>
      <c r="AL5">
        <f>(U5-MIN(U2:U69))/(MAX(U2:U69)-MIN(U2:U69))</f>
        <v>0.3575757575757576</v>
      </c>
      <c r="AM5">
        <f>(W5-MIN(W2:W69))/(MAX(W2:W69)-MIN(W2:W69))</f>
        <v>0.25085529409424151</v>
      </c>
      <c r="AN5">
        <f>(X5-MIN(X2:X69))/(MAX(X2:X69)-MIN(X2:X69))</f>
        <v>0.60571428571428576</v>
      </c>
      <c r="AO5">
        <f>(Y5-MIN(Y2:Y69))/(MAX(Y2:Y69)-MIN(Y2:Y69))</f>
        <v>0</v>
      </c>
      <c r="AP5">
        <f>(AA5-MIN(AA2:AA69))/(MAX(AA2:AA69)-MIN(AA2:AA69))</f>
        <v>0.55667789001122336</v>
      </c>
      <c r="AQ5">
        <f>(AE5-MIN(AE2:AE69))/(MAX(AE2:AE69)-MIN(AE2:AE69))</f>
        <v>0.39130434782608697</v>
      </c>
      <c r="AR5">
        <f>(AF5-MIN(AF2:AF69))/(MAX(AF2:AF69)-MIN(AF2:AF69))</f>
        <v>0.37974683544303756</v>
      </c>
      <c r="AS5">
        <v>0</v>
      </c>
    </row>
    <row r="6" spans="1:56" ht="14.25" customHeight="1" x14ac:dyDescent="0.3">
      <c r="A6" s="13" t="s">
        <v>301</v>
      </c>
      <c r="B6" s="13" t="s">
        <v>211</v>
      </c>
      <c r="C6" s="13" t="s">
        <v>40</v>
      </c>
      <c r="D6" s="13">
        <v>0</v>
      </c>
      <c r="E6" s="13">
        <v>0</v>
      </c>
      <c r="F6" s="13">
        <v>2</v>
      </c>
      <c r="G6" s="13">
        <v>1</v>
      </c>
      <c r="H6" s="13">
        <v>31</v>
      </c>
      <c r="I6" s="13">
        <v>23</v>
      </c>
      <c r="J6" s="13">
        <v>8</v>
      </c>
      <c r="K6" s="13">
        <v>237</v>
      </c>
      <c r="L6" s="13">
        <v>652</v>
      </c>
      <c r="M6" s="13">
        <v>0.36349693251533738</v>
      </c>
      <c r="N6" s="13">
        <v>466</v>
      </c>
      <c r="O6" s="13">
        <v>630</v>
      </c>
      <c r="P6" s="13">
        <v>0.73968253968253972</v>
      </c>
      <c r="Q6" s="13">
        <v>993</v>
      </c>
      <c r="R6" s="13">
        <v>974</v>
      </c>
      <c r="S6" s="13">
        <v>19</v>
      </c>
      <c r="T6" s="13">
        <v>272</v>
      </c>
      <c r="U6" s="13">
        <v>409</v>
      </c>
      <c r="V6" s="13">
        <v>315</v>
      </c>
      <c r="W6" s="13">
        <v>1.298412698412698</v>
      </c>
      <c r="X6" s="13">
        <v>13</v>
      </c>
      <c r="Y6" s="13">
        <v>4</v>
      </c>
      <c r="Z6" s="13">
        <v>0</v>
      </c>
      <c r="AA6" s="13">
        <v>2365</v>
      </c>
      <c r="AB6" s="13">
        <v>76.3</v>
      </c>
      <c r="AC6" s="13">
        <v>2120</v>
      </c>
      <c r="AD6" s="13">
        <v>68.400000000000006</v>
      </c>
      <c r="AE6" s="13">
        <v>245</v>
      </c>
      <c r="AF6" s="13">
        <v>7.8999999999999906</v>
      </c>
      <c r="AG6" s="13"/>
      <c r="AH6" s="13">
        <v>0</v>
      </c>
      <c r="AI6">
        <v>1</v>
      </c>
      <c r="AJ6">
        <f>(I6-MIN(I2:I69))/(MAX(I2:I69)-MIN(I2:I69))</f>
        <v>0.35714285714285715</v>
      </c>
      <c r="AK6">
        <f>(J6-MIN(J2:J69))/(MAX(J2:J69)-MIN(J2:J69))</f>
        <v>0.46666666666666667</v>
      </c>
      <c r="AL6">
        <f>(U6-MIN(U2:U69))/(MAX(U2:U69)-MIN(U2:U69))</f>
        <v>9.0909090909090912E-2</v>
      </c>
      <c r="AM6">
        <f>(W6-MIN(W2:W69))/(MAX(W2:W69)-MIN(W2:W69))</f>
        <v>0.44474839111411363</v>
      </c>
      <c r="AN6">
        <f>(X6-MIN(X2:X69))/(MAX(X2:X69)-MIN(X2:X69))</f>
        <v>3.4285714285714287E-2</v>
      </c>
      <c r="AO6">
        <f>(Y6-MIN(Y2:Y69))/(MAX(Y2:Y69)-MIN(Y2:Y69))</f>
        <v>0.5</v>
      </c>
      <c r="AP6">
        <f>(AA6-MIN(AA2:AA69))/(MAX(AA2:AA69)-MIN(AA2:AA69))</f>
        <v>0.30751964085297417</v>
      </c>
      <c r="AQ6">
        <f>(AE6-MIN(AE2:AE69))/(MAX(AE2:AE69)-MIN(AE2:AE69))</f>
        <v>0.32480818414322249</v>
      </c>
      <c r="AR6">
        <f>(AF6-MIN(AF2:AF69))/(MAX(AF2:AF69)-MIN(AF2:AF69))</f>
        <v>0.34599156118143426</v>
      </c>
      <c r="AS6">
        <v>2</v>
      </c>
    </row>
    <row r="7" spans="1:56" ht="14.25" customHeight="1" x14ac:dyDescent="0.3">
      <c r="A7" s="13" t="s">
        <v>302</v>
      </c>
      <c r="B7" s="13" t="s">
        <v>187</v>
      </c>
      <c r="C7" s="13" t="s">
        <v>40</v>
      </c>
      <c r="D7" s="13">
        <v>0</v>
      </c>
      <c r="E7" s="13">
        <v>0</v>
      </c>
      <c r="F7" s="13">
        <v>1</v>
      </c>
      <c r="G7" s="13">
        <v>1</v>
      </c>
      <c r="H7" s="13">
        <v>34</v>
      </c>
      <c r="I7" s="13">
        <v>29</v>
      </c>
      <c r="J7" s="13">
        <v>5</v>
      </c>
      <c r="K7" s="13">
        <v>252</v>
      </c>
      <c r="L7" s="13">
        <v>734</v>
      </c>
      <c r="M7" s="13">
        <v>0.34332425068119887</v>
      </c>
      <c r="N7" s="13">
        <v>448</v>
      </c>
      <c r="O7" s="13">
        <v>656</v>
      </c>
      <c r="P7" s="13">
        <v>0.68292682926829273</v>
      </c>
      <c r="Q7" s="13">
        <v>1264</v>
      </c>
      <c r="R7" s="13">
        <v>1111</v>
      </c>
      <c r="S7" s="13">
        <v>153</v>
      </c>
      <c r="T7" s="13">
        <v>421</v>
      </c>
      <c r="U7" s="13">
        <v>538</v>
      </c>
      <c r="V7" s="13">
        <v>340</v>
      </c>
      <c r="W7" s="13">
        <v>1.582352941176471</v>
      </c>
      <c r="X7" s="13">
        <v>66</v>
      </c>
      <c r="Y7" s="13">
        <v>2</v>
      </c>
      <c r="Z7" s="13">
        <v>3</v>
      </c>
      <c r="AA7" s="13">
        <v>2532</v>
      </c>
      <c r="AB7" s="13">
        <v>74.5</v>
      </c>
      <c r="AC7" s="13">
        <v>2068</v>
      </c>
      <c r="AD7" s="13">
        <v>60.8</v>
      </c>
      <c r="AE7" s="13">
        <v>464</v>
      </c>
      <c r="AF7" s="13">
        <v>13.7</v>
      </c>
      <c r="AG7" s="13"/>
      <c r="AH7" s="13">
        <v>0</v>
      </c>
      <c r="AI7">
        <v>1</v>
      </c>
      <c r="AJ7">
        <f>(I7-MIN(I2:I69))/(MAX(I2:I69)-MIN(I2:I69))</f>
        <v>0.7857142857142857</v>
      </c>
      <c r="AK7">
        <f>(J7-MIN(J2:J69))/(MAX(J2:J69)-MIN(J2:J69))</f>
        <v>0.26666666666666666</v>
      </c>
      <c r="AL7">
        <f>(U7-MIN(U2:U69))/(MAX(U2:U69)-MIN(U2:U69))</f>
        <v>0.48181818181818181</v>
      </c>
      <c r="AM7">
        <f>(W7-MIN(W2:W69))/(MAX(W2:W69)-MIN(W2:W69))</f>
        <v>0.72503989214799802</v>
      </c>
      <c r="AN7">
        <f>(X7-MIN(X2:X69))/(MAX(X2:X69)-MIN(X2:X69))</f>
        <v>0.18571428571428572</v>
      </c>
      <c r="AO7">
        <f>(Y7-MIN(Y2:Y69))/(MAX(Y2:Y69)-MIN(Y2:Y69))</f>
        <v>0.25</v>
      </c>
      <c r="AP7">
        <f>(AA7-MIN(AA2:AA69))/(MAX(AA2:AA69)-MIN(AA2:AA69))</f>
        <v>0.49494949494949497</v>
      </c>
      <c r="AQ7">
        <f>(AE7-MIN(AE2:AE69))/(MAX(AE2:AE69)-MIN(AE2:AE69))</f>
        <v>0.6048593350383632</v>
      </c>
      <c r="AR7">
        <f>(AF7-MIN(AF2:AF69))/(MAX(AF2:AF69)-MIN(AF2:AF69))</f>
        <v>0.59071729957805919</v>
      </c>
      <c r="AS7">
        <v>1</v>
      </c>
    </row>
    <row r="8" spans="1:56" ht="14.25" customHeight="1" x14ac:dyDescent="0.3">
      <c r="A8" s="13" t="s">
        <v>59</v>
      </c>
      <c r="B8" s="13" t="s">
        <v>211</v>
      </c>
      <c r="C8" s="13" t="s">
        <v>43</v>
      </c>
      <c r="D8" s="13">
        <v>0</v>
      </c>
      <c r="E8" s="13">
        <v>0</v>
      </c>
      <c r="F8" s="13">
        <v>0</v>
      </c>
      <c r="G8" s="13">
        <v>0</v>
      </c>
      <c r="H8" s="13">
        <v>34</v>
      </c>
      <c r="I8" s="13">
        <v>25</v>
      </c>
      <c r="J8" s="13">
        <v>9</v>
      </c>
      <c r="K8" s="13">
        <v>297</v>
      </c>
      <c r="L8" s="13">
        <v>744</v>
      </c>
      <c r="M8" s="13">
        <v>0.39919354838709681</v>
      </c>
      <c r="N8" s="13">
        <v>391</v>
      </c>
      <c r="O8" s="13">
        <v>573</v>
      </c>
      <c r="P8" s="13">
        <v>0.68237347294938921</v>
      </c>
      <c r="Q8" s="13">
        <v>1186</v>
      </c>
      <c r="R8" s="13">
        <v>1219</v>
      </c>
      <c r="S8" s="13">
        <v>-33</v>
      </c>
      <c r="T8" s="13">
        <v>278</v>
      </c>
      <c r="U8" s="13">
        <v>587</v>
      </c>
      <c r="V8" s="13">
        <v>424</v>
      </c>
      <c r="W8" s="13">
        <v>1.3844339622641511</v>
      </c>
      <c r="X8" s="13">
        <v>50</v>
      </c>
      <c r="Y8" s="13">
        <v>2</v>
      </c>
      <c r="Z8" s="13">
        <v>3</v>
      </c>
      <c r="AA8" s="13">
        <v>2792</v>
      </c>
      <c r="AB8" s="13">
        <v>82.1</v>
      </c>
      <c r="AC8" s="13">
        <v>2465</v>
      </c>
      <c r="AD8" s="13">
        <v>72.5</v>
      </c>
      <c r="AE8" s="13">
        <v>327</v>
      </c>
      <c r="AF8" s="13">
        <v>9.5999999999999943</v>
      </c>
      <c r="AG8" s="13"/>
      <c r="AH8" s="13">
        <v>0</v>
      </c>
      <c r="AI8">
        <v>0</v>
      </c>
      <c r="AJ8">
        <f>(I8-MIN(I2:I69))/(MAX(I2:I69)-MIN(I2:I69))</f>
        <v>0.5</v>
      </c>
      <c r="AK8">
        <f>(J8-MIN(J2:J69))/(MAX(J2:J69)-MIN(J2:J69))</f>
        <v>0.53333333333333333</v>
      </c>
      <c r="AL8">
        <f>(U8-MIN(U2:U69))/(MAX(U2:U69)-MIN(U2:U69))</f>
        <v>0.63030303030303025</v>
      </c>
      <c r="AM8">
        <f>(W8-MIN(W2:W69))/(MAX(W2:W69)-MIN(W2:W69))</f>
        <v>0.52966424851800764</v>
      </c>
      <c r="AN8">
        <f>(X8-MIN(X2:X69))/(MAX(X2:X69)-MIN(X2:X69))</f>
        <v>0.14000000000000001</v>
      </c>
      <c r="AO8">
        <f>(Y8-MIN(Y2:Y69))/(MAX(Y2:Y69)-MIN(Y2:Y69))</f>
        <v>0.25</v>
      </c>
      <c r="AP8">
        <f>(AA8-MIN(AA2:AA69))/(MAX(AA2:AA69)-MIN(AA2:AA69))</f>
        <v>0.78675645342312006</v>
      </c>
      <c r="AQ8">
        <f>(AE8-MIN(AE2:AE69))/(MAX(AE2:AE69)-MIN(AE2:AE69))</f>
        <v>0.42966751918158569</v>
      </c>
      <c r="AR8">
        <f>(AF8-MIN(AF2:AF69))/(MAX(AF2:AF69)-MIN(AF2:AF69))</f>
        <v>0.41772151898734161</v>
      </c>
      <c r="AS8">
        <v>0</v>
      </c>
    </row>
    <row r="9" spans="1:56" ht="14.25" customHeight="1" x14ac:dyDescent="0.3">
      <c r="A9" s="13" t="s">
        <v>303</v>
      </c>
      <c r="B9" s="13" t="s">
        <v>238</v>
      </c>
      <c r="C9" s="13" t="s">
        <v>40</v>
      </c>
      <c r="D9" s="13">
        <v>0</v>
      </c>
      <c r="E9" s="13">
        <v>0</v>
      </c>
      <c r="F9" s="13">
        <v>0</v>
      </c>
      <c r="G9" s="13">
        <v>1</v>
      </c>
      <c r="H9" s="13">
        <v>31</v>
      </c>
      <c r="I9" s="13">
        <v>24</v>
      </c>
      <c r="J9" s="13">
        <v>7</v>
      </c>
      <c r="K9" s="13">
        <v>251</v>
      </c>
      <c r="L9" s="13">
        <v>649</v>
      </c>
      <c r="M9" s="13">
        <v>0.38674884437596302</v>
      </c>
      <c r="N9" s="13">
        <v>515</v>
      </c>
      <c r="O9" s="13">
        <v>748</v>
      </c>
      <c r="P9" s="13">
        <v>0.68850267379679142</v>
      </c>
      <c r="Q9" s="13">
        <v>1068</v>
      </c>
      <c r="R9" s="13">
        <v>1062</v>
      </c>
      <c r="S9" s="13">
        <v>6</v>
      </c>
      <c r="T9" s="13">
        <v>267</v>
      </c>
      <c r="U9" s="13">
        <v>489</v>
      </c>
      <c r="V9" s="13">
        <v>370</v>
      </c>
      <c r="W9" s="13">
        <v>1.3216216216216219</v>
      </c>
      <c r="X9" s="13">
        <v>71</v>
      </c>
      <c r="Y9" s="13">
        <v>1</v>
      </c>
      <c r="Z9" s="13">
        <v>2</v>
      </c>
      <c r="AA9" s="13">
        <v>2370</v>
      </c>
      <c r="AB9" s="13">
        <v>76.5</v>
      </c>
      <c r="AC9" s="13">
        <v>2062</v>
      </c>
      <c r="AD9" s="13">
        <v>66.5</v>
      </c>
      <c r="AE9" s="13">
        <v>308</v>
      </c>
      <c r="AF9" s="13">
        <v>10</v>
      </c>
      <c r="AG9" s="13"/>
      <c r="AH9" s="13">
        <v>0</v>
      </c>
      <c r="AI9">
        <v>1</v>
      </c>
      <c r="AJ9">
        <f>(I9-MIN(I2:I69))/(MAX(I2:I69)-MIN(I2:I69))</f>
        <v>0.42857142857142855</v>
      </c>
      <c r="AK9">
        <f>(J9-MIN(J2:J69))/(MAX(J2:J69)-MIN(J2:J69))</f>
        <v>0.4</v>
      </c>
      <c r="AL9">
        <f>(U9-MIN(U2:U69))/(MAX(U2:U69)-MIN(U2:U69))</f>
        <v>0.33333333333333331</v>
      </c>
      <c r="AM9">
        <f>(W9-MIN(W2:W69))/(MAX(W2:W69)-MIN(W2:W69))</f>
        <v>0.46765907070038681</v>
      </c>
      <c r="AN9">
        <f>(X9-MIN(X2:X69))/(MAX(X2:X69)-MIN(X2:X69))</f>
        <v>0.2</v>
      </c>
      <c r="AO9">
        <f>(Y9-MIN(Y2:Y69))/(MAX(Y2:Y69)-MIN(Y2:Y69))</f>
        <v>0.125</v>
      </c>
      <c r="AP9">
        <f>(AA9-MIN(AA2:AA69))/(MAX(AA2:AA69)-MIN(AA2:AA69))</f>
        <v>0.31313131313131315</v>
      </c>
      <c r="AQ9">
        <f>(AE9-MIN(AE2:AE69))/(MAX(AE2:AE69)-MIN(AE2:AE69))</f>
        <v>0.4053708439897698</v>
      </c>
      <c r="AR9">
        <f>(AF9-MIN(AF2:AF69))/(MAX(AF2:AF69)-MIN(AF2:AF69))</f>
        <v>0.43459915611814354</v>
      </c>
      <c r="AS9">
        <v>0</v>
      </c>
    </row>
    <row r="10" spans="1:56" ht="14.25" customHeight="1" x14ac:dyDescent="0.3">
      <c r="A10" s="13" t="s">
        <v>64</v>
      </c>
      <c r="B10" s="13" t="s">
        <v>304</v>
      </c>
      <c r="C10" s="13" t="s">
        <v>34</v>
      </c>
      <c r="D10" s="13">
        <v>0</v>
      </c>
      <c r="E10" s="13">
        <v>1</v>
      </c>
      <c r="F10" s="13">
        <v>1</v>
      </c>
      <c r="G10" s="13">
        <v>1</v>
      </c>
      <c r="H10" s="13">
        <v>35</v>
      </c>
      <c r="I10" s="13">
        <v>27</v>
      </c>
      <c r="J10" s="13">
        <v>8</v>
      </c>
      <c r="K10" s="13">
        <v>288</v>
      </c>
      <c r="L10" s="13">
        <v>766</v>
      </c>
      <c r="M10" s="13">
        <v>0.37597911227154052</v>
      </c>
      <c r="N10" s="13">
        <v>599</v>
      </c>
      <c r="O10" s="13">
        <v>790</v>
      </c>
      <c r="P10" s="13">
        <v>0.75822784810126587</v>
      </c>
      <c r="Q10" s="13">
        <v>1271</v>
      </c>
      <c r="R10" s="13">
        <v>1171</v>
      </c>
      <c r="S10" s="13">
        <v>100</v>
      </c>
      <c r="T10" s="13">
        <v>366</v>
      </c>
      <c r="U10" s="13">
        <v>458</v>
      </c>
      <c r="V10" s="13">
        <v>395</v>
      </c>
      <c r="W10" s="13">
        <v>1.1594936708860759</v>
      </c>
      <c r="X10" s="13">
        <v>9</v>
      </c>
      <c r="Y10" s="13">
        <v>8</v>
      </c>
      <c r="Z10" s="13">
        <v>4</v>
      </c>
      <c r="AA10" s="13">
        <v>2823</v>
      </c>
      <c r="AB10" s="13">
        <v>80.7</v>
      </c>
      <c r="AC10" s="13">
        <v>2444</v>
      </c>
      <c r="AD10" s="13">
        <v>69.8</v>
      </c>
      <c r="AE10" s="13">
        <v>379</v>
      </c>
      <c r="AF10" s="13">
        <v>10.900000000000009</v>
      </c>
      <c r="AG10" s="13"/>
      <c r="AH10" s="13">
        <v>0</v>
      </c>
      <c r="AI10">
        <v>1</v>
      </c>
      <c r="AJ10">
        <f>(I10-MIN(I2:I69))/(MAX(I2:I69)-MIN(I2:I69))</f>
        <v>0.6428571428571429</v>
      </c>
      <c r="AK10">
        <f>(J10-MIN(J2:J69))/(MAX(J2:J69)-MIN(J2:J69))</f>
        <v>0.46666666666666667</v>
      </c>
      <c r="AL10">
        <f>(U10-MIN(U2:U69))/(MAX(U2:U69)-MIN(U2:U69))</f>
        <v>0.23939393939393938</v>
      </c>
      <c r="AM10">
        <f>(W10-MIN(W2:W69))/(MAX(W2:W69)-MIN(W2:W69))</f>
        <v>0.30761452671857198</v>
      </c>
      <c r="AN10">
        <f>(X10-MIN(X2:X69))/(MAX(X2:X69)-MIN(X2:X69))</f>
        <v>2.2857142857142857E-2</v>
      </c>
      <c r="AO10">
        <f>(Y10-MIN(Y2:Y69))/(MAX(Y2:Y69)-MIN(Y2:Y69))</f>
        <v>1</v>
      </c>
      <c r="AP10">
        <f>(AA10-MIN(AA2:AA69))/(MAX(AA2:AA69)-MIN(AA2:AA69))</f>
        <v>0.82154882154882158</v>
      </c>
      <c r="AQ10">
        <f>(AE10-MIN(AE2:AE69))/(MAX(AE2:AE69)-MIN(AE2:AE69))</f>
        <v>0.49616368286445012</v>
      </c>
      <c r="AR10">
        <f>(AF10-MIN(AF2:AF69))/(MAX(AF2:AF69)-MIN(AF2:AF69))</f>
        <v>0.47257383966244776</v>
      </c>
      <c r="AS10">
        <v>1</v>
      </c>
    </row>
    <row r="11" spans="1:56" ht="14.25" customHeight="1" x14ac:dyDescent="0.3">
      <c r="A11" s="13" t="s">
        <v>305</v>
      </c>
      <c r="B11" s="13" t="s">
        <v>306</v>
      </c>
      <c r="C11" s="13" t="s">
        <v>34</v>
      </c>
      <c r="D11" s="13">
        <v>1</v>
      </c>
      <c r="E11" s="13">
        <v>1</v>
      </c>
      <c r="F11" s="13">
        <v>0</v>
      </c>
      <c r="G11" s="13">
        <v>0</v>
      </c>
      <c r="H11" s="13">
        <v>34</v>
      </c>
      <c r="I11" s="13">
        <v>27</v>
      </c>
      <c r="J11" s="13">
        <v>7</v>
      </c>
      <c r="K11" s="13">
        <v>256</v>
      </c>
      <c r="L11" s="13">
        <v>669</v>
      </c>
      <c r="M11" s="13">
        <v>0.38266068759342298</v>
      </c>
      <c r="N11" s="13">
        <v>591</v>
      </c>
      <c r="O11" s="13">
        <v>840</v>
      </c>
      <c r="P11" s="13">
        <v>0.70357142857142863</v>
      </c>
      <c r="Q11" s="13">
        <v>1237</v>
      </c>
      <c r="R11" s="13">
        <v>1086</v>
      </c>
      <c r="S11" s="13">
        <v>151</v>
      </c>
      <c r="T11" s="13">
        <v>344</v>
      </c>
      <c r="U11" s="13">
        <v>504</v>
      </c>
      <c r="V11" s="13">
        <v>502</v>
      </c>
      <c r="W11" s="13">
        <v>1.0039840637450199</v>
      </c>
      <c r="X11" s="13">
        <v>209</v>
      </c>
      <c r="Y11" s="13">
        <v>0</v>
      </c>
      <c r="Z11" s="13">
        <v>0</v>
      </c>
      <c r="AA11" s="13">
        <v>2717</v>
      </c>
      <c r="AB11" s="13">
        <v>79.900000000000006</v>
      </c>
      <c r="AC11" s="13">
        <v>2358</v>
      </c>
      <c r="AD11" s="13">
        <v>69.400000000000006</v>
      </c>
      <c r="AE11" s="13">
        <v>359</v>
      </c>
      <c r="AF11" s="13">
        <v>10.5</v>
      </c>
      <c r="AG11" s="13"/>
      <c r="AH11" s="13">
        <v>1</v>
      </c>
      <c r="AI11">
        <v>0</v>
      </c>
      <c r="AJ11">
        <f>(I11-MIN(I2:I69))/(MAX(I2:I69)-MIN(I2:I69))</f>
        <v>0.6428571428571429</v>
      </c>
      <c r="AK11">
        <f>(J11-MIN(J2:J69))/(MAX(J2:J69)-MIN(J2:J69))</f>
        <v>0.4</v>
      </c>
      <c r="AL11">
        <f>(U11-MIN(U2:U69))/(MAX(U2:U69)-MIN(U2:U69))</f>
        <v>0.37878787878787878</v>
      </c>
      <c r="AM11">
        <f>(W11-MIN(W2:W69))/(MAX(W2:W69)-MIN(W2:W69))</f>
        <v>0.15410327806115726</v>
      </c>
      <c r="AN11">
        <f>(X11-MIN(X2:X69))/(MAX(X2:X69)-MIN(X2:X69))</f>
        <v>0.59428571428571431</v>
      </c>
      <c r="AO11">
        <f>(Y11-MIN(Y2:Y69))/(MAX(Y2:Y69)-MIN(Y2:Y69))</f>
        <v>0</v>
      </c>
      <c r="AP11">
        <f>(AA11-MIN(AA2:AA69))/(MAX(AA2:AA69)-MIN(AA2:AA69))</f>
        <v>0.70258136924803594</v>
      </c>
      <c r="AQ11">
        <f>(AE11-MIN(AE2:AE69))/(MAX(AE2:AE69)-MIN(AE2:AE69))</f>
        <v>0.47058823529411764</v>
      </c>
      <c r="AR11">
        <f>(AF11-MIN(AF2:AF69))/(MAX(AF2:AF69)-MIN(AF2:AF69))</f>
        <v>0.45569620253164567</v>
      </c>
      <c r="AS11">
        <v>0</v>
      </c>
    </row>
    <row r="12" spans="1:56" ht="14.25" customHeight="1" x14ac:dyDescent="0.3">
      <c r="A12" s="13" t="s">
        <v>307</v>
      </c>
      <c r="B12" s="13" t="s">
        <v>207</v>
      </c>
      <c r="C12" s="13" t="s">
        <v>37</v>
      </c>
      <c r="D12" s="13">
        <v>1</v>
      </c>
      <c r="E12" s="13">
        <v>1</v>
      </c>
      <c r="F12" s="13">
        <v>0</v>
      </c>
      <c r="G12" s="13">
        <v>1</v>
      </c>
      <c r="H12" s="13">
        <v>33</v>
      </c>
      <c r="I12" s="13">
        <v>26</v>
      </c>
      <c r="J12" s="13">
        <v>7</v>
      </c>
      <c r="K12" s="13">
        <v>213</v>
      </c>
      <c r="L12" s="13">
        <v>608</v>
      </c>
      <c r="M12" s="13">
        <v>0.35032894736842107</v>
      </c>
      <c r="N12" s="13">
        <v>452</v>
      </c>
      <c r="O12" s="13">
        <v>644</v>
      </c>
      <c r="P12" s="13">
        <v>0.70186335403726707</v>
      </c>
      <c r="Q12" s="13">
        <v>1243</v>
      </c>
      <c r="R12" s="13">
        <v>1039</v>
      </c>
      <c r="S12" s="13">
        <v>204</v>
      </c>
      <c r="T12" s="13">
        <v>372</v>
      </c>
      <c r="U12" s="13">
        <v>509</v>
      </c>
      <c r="V12" s="13">
        <v>410</v>
      </c>
      <c r="W12" s="13">
        <v>1.2414634146341459</v>
      </c>
      <c r="X12" s="13">
        <v>269</v>
      </c>
      <c r="Y12" s="13">
        <v>0</v>
      </c>
      <c r="Z12" s="13">
        <v>2</v>
      </c>
      <c r="AA12" s="13">
        <v>2621</v>
      </c>
      <c r="AB12" s="13">
        <v>79.400000000000006</v>
      </c>
      <c r="AC12" s="13">
        <v>2270</v>
      </c>
      <c r="AD12" s="13">
        <v>68.8</v>
      </c>
      <c r="AE12" s="13">
        <v>351</v>
      </c>
      <c r="AF12" s="13">
        <v>10.60000000000001</v>
      </c>
      <c r="AG12" s="13"/>
      <c r="AH12" s="13">
        <v>1</v>
      </c>
      <c r="AI12">
        <v>1</v>
      </c>
      <c r="AJ12">
        <f>(I12-MIN(I2:I69))/(MAX(I2:I69)-MIN(I2:I69))</f>
        <v>0.5714285714285714</v>
      </c>
      <c r="AK12">
        <f>(J12-MIN(J2:J69))/(MAX(J2:J69)-MIN(J2:J69))</f>
        <v>0.4</v>
      </c>
      <c r="AL12">
        <f>(U12-MIN(U2:U69))/(MAX(U2:U69)-MIN(U2:U69))</f>
        <v>0.39393939393939392</v>
      </c>
      <c r="AM12">
        <f>(W12-MIN(W2:W69))/(MAX(W2:W69)-MIN(W2:W69))</f>
        <v>0.38853092761643288</v>
      </c>
      <c r="AN12">
        <f>(X12-MIN(X2:X69))/(MAX(X2:X69)-MIN(X2:X69))</f>
        <v>0.76571428571428568</v>
      </c>
      <c r="AO12">
        <f>(Y12-MIN(Y2:Y69))/(MAX(Y2:Y69)-MIN(Y2:Y69))</f>
        <v>0</v>
      </c>
      <c r="AP12">
        <f>(AA12-MIN(AA2:AA69))/(MAX(AA2:AA69)-MIN(AA2:AA69))</f>
        <v>0.59483726150392813</v>
      </c>
      <c r="AQ12">
        <f>(AE12-MIN(AE2:AE69))/(MAX(AE2:AE69)-MIN(AE2:AE69))</f>
        <v>0.46035805626598464</v>
      </c>
      <c r="AR12">
        <f>(AF12-MIN(AF2:AF69))/(MAX(AF2:AF69)-MIN(AF2:AF69))</f>
        <v>0.45991561181434654</v>
      </c>
      <c r="AS12">
        <v>0</v>
      </c>
    </row>
    <row r="13" spans="1:56" ht="14.25" customHeight="1" x14ac:dyDescent="0.3">
      <c r="A13" s="13" t="s">
        <v>145</v>
      </c>
      <c r="B13" s="13" t="s">
        <v>299</v>
      </c>
      <c r="C13" s="13" t="s">
        <v>34</v>
      </c>
      <c r="D13" s="13">
        <v>0</v>
      </c>
      <c r="E13" s="13">
        <v>0</v>
      </c>
      <c r="F13" s="13">
        <v>3</v>
      </c>
      <c r="G13" s="13">
        <v>0</v>
      </c>
      <c r="H13" s="13">
        <v>32</v>
      </c>
      <c r="I13" s="13">
        <v>24</v>
      </c>
      <c r="J13" s="13">
        <v>8</v>
      </c>
      <c r="K13" s="13">
        <v>248</v>
      </c>
      <c r="L13" s="13">
        <v>685</v>
      </c>
      <c r="M13" s="13">
        <v>0.36204379562043798</v>
      </c>
      <c r="N13" s="13">
        <v>555</v>
      </c>
      <c r="O13" s="13">
        <v>764</v>
      </c>
      <c r="P13" s="13">
        <v>0.72643979057591623</v>
      </c>
      <c r="Q13" s="13">
        <v>1195</v>
      </c>
      <c r="R13" s="13">
        <v>1132</v>
      </c>
      <c r="S13" s="13">
        <v>63</v>
      </c>
      <c r="T13" s="13">
        <v>370</v>
      </c>
      <c r="U13" s="13">
        <v>404</v>
      </c>
      <c r="V13" s="13">
        <v>378</v>
      </c>
      <c r="W13" s="13">
        <v>1.0687830687830691</v>
      </c>
      <c r="X13" s="13">
        <v>8</v>
      </c>
      <c r="Y13" s="13">
        <v>1</v>
      </c>
      <c r="Z13" s="13">
        <v>4</v>
      </c>
      <c r="AA13" s="13">
        <v>2505</v>
      </c>
      <c r="AB13" s="13">
        <v>78.3</v>
      </c>
      <c r="AC13" s="13">
        <v>2130</v>
      </c>
      <c r="AD13" s="13">
        <v>66.599999999999994</v>
      </c>
      <c r="AE13" s="13">
        <v>375</v>
      </c>
      <c r="AF13" s="13">
        <v>11.7</v>
      </c>
      <c r="AG13" s="13"/>
      <c r="AH13" s="13">
        <v>0</v>
      </c>
      <c r="AI13">
        <v>0</v>
      </c>
      <c r="AJ13">
        <f>(I13-MIN(I2:I69))/(MAX(I2:I69)-MIN(I2:I69))</f>
        <v>0.42857142857142855</v>
      </c>
      <c r="AK13">
        <f>(J13-MIN(J2:J69))/(MAX(J2:J69)-MIN(J2:J69))</f>
        <v>0.46666666666666667</v>
      </c>
      <c r="AL13">
        <f>(U13-MIN(U2:U69))/(MAX(U2:U69)-MIN(U2:U69))</f>
        <v>7.575757575757576E-2</v>
      </c>
      <c r="AM13">
        <f>(W13-MIN(W2:W69))/(MAX(W2:W69)-MIN(W2:W69))</f>
        <v>0.21806959086989711</v>
      </c>
      <c r="AN13">
        <f>(X13-MIN(X2:X69))/(MAX(X2:X69)-MIN(X2:X69))</f>
        <v>0.02</v>
      </c>
      <c r="AO13">
        <f>(Y13-MIN(Y2:Y69))/(MAX(Y2:Y69)-MIN(Y2:Y69))</f>
        <v>0.125</v>
      </c>
      <c r="AP13">
        <f>(AA13-MIN(AA2:AA69))/(MAX(AA2:AA69)-MIN(AA2:AA69))</f>
        <v>0.46464646464646464</v>
      </c>
      <c r="AQ13">
        <f>(AE13-MIN(AE2:AE69))/(MAX(AE2:AE69)-MIN(AE2:AE69))</f>
        <v>0.49104859335038364</v>
      </c>
      <c r="AR13">
        <f>(AF13-MIN(AF2:AF69))/(MAX(AF2:AF69)-MIN(AF2:AF69))</f>
        <v>0.50632911392405078</v>
      </c>
      <c r="AS13">
        <v>3</v>
      </c>
    </row>
    <row r="14" spans="1:56" ht="14.25" customHeight="1" x14ac:dyDescent="0.3">
      <c r="A14" s="13" t="s">
        <v>146</v>
      </c>
      <c r="B14" s="13" t="s">
        <v>304</v>
      </c>
      <c r="C14" s="13" t="s">
        <v>37</v>
      </c>
      <c r="D14" s="13">
        <v>0</v>
      </c>
      <c r="E14" s="13">
        <v>0</v>
      </c>
      <c r="F14" s="13">
        <v>1</v>
      </c>
      <c r="G14" s="13">
        <v>0</v>
      </c>
      <c r="H14" s="13">
        <v>33</v>
      </c>
      <c r="I14" s="13">
        <v>25</v>
      </c>
      <c r="J14" s="13">
        <v>8</v>
      </c>
      <c r="K14" s="13">
        <v>227</v>
      </c>
      <c r="L14" s="13">
        <v>637</v>
      </c>
      <c r="M14" s="13">
        <v>0.35635792778649922</v>
      </c>
      <c r="N14" s="13">
        <v>530</v>
      </c>
      <c r="O14" s="13">
        <v>766</v>
      </c>
      <c r="P14" s="13">
        <v>0.69190600522193213</v>
      </c>
      <c r="Q14" s="13">
        <v>1245</v>
      </c>
      <c r="R14" s="13">
        <v>1128</v>
      </c>
      <c r="S14" s="13">
        <v>117</v>
      </c>
      <c r="T14" s="13">
        <v>389</v>
      </c>
      <c r="U14" s="13">
        <v>485</v>
      </c>
      <c r="V14" s="13">
        <v>390</v>
      </c>
      <c r="W14" s="13">
        <v>1.2435897435897441</v>
      </c>
      <c r="X14" s="13">
        <v>20</v>
      </c>
      <c r="Y14" s="13">
        <v>6</v>
      </c>
      <c r="Z14" s="13">
        <v>4</v>
      </c>
      <c r="AA14" s="13">
        <v>2721</v>
      </c>
      <c r="AB14" s="13">
        <v>82.5</v>
      </c>
      <c r="AC14" s="13">
        <v>2352</v>
      </c>
      <c r="AD14" s="13">
        <v>71.3</v>
      </c>
      <c r="AE14" s="13">
        <v>369</v>
      </c>
      <c r="AF14" s="13">
        <v>11.2</v>
      </c>
      <c r="AG14" s="13"/>
      <c r="AH14" s="13">
        <v>0</v>
      </c>
      <c r="AI14">
        <v>0</v>
      </c>
      <c r="AJ14">
        <f>(I14-MIN(I2:I69))/(MAX(I2:I69)-MIN(I2:I69))</f>
        <v>0.5</v>
      </c>
      <c r="AK14">
        <f>(J14-MIN(J2:J69))/(MAX(J2:J69)-MIN(J2:J69))</f>
        <v>0.46666666666666667</v>
      </c>
      <c r="AL14">
        <f>(U14-MIN(U2:U69))/(MAX(U2:U69)-MIN(U2:U69))</f>
        <v>0.32121212121212123</v>
      </c>
      <c r="AM14">
        <f>(W14-MIN(W2:W69))/(MAX(W2:W69)-MIN(W2:W69))</f>
        <v>0.39062993242411792</v>
      </c>
      <c r="AN14">
        <f>(X14-MIN(X2:X69))/(MAX(X2:X69)-MIN(X2:X69))</f>
        <v>5.4285714285714284E-2</v>
      </c>
      <c r="AO14">
        <f>(Y14-MIN(Y2:Y69))/(MAX(Y2:Y69)-MIN(Y2:Y69))</f>
        <v>0.75</v>
      </c>
      <c r="AP14">
        <f>(AA14-MIN(AA2:AA69))/(MAX(AA2:AA69)-MIN(AA2:AA69))</f>
        <v>0.70707070707070707</v>
      </c>
      <c r="AQ14">
        <f>(AE14-MIN(AE2:AE69))/(MAX(AE2:AE69)-MIN(AE2:AE69))</f>
        <v>0.48337595907928388</v>
      </c>
      <c r="AR14">
        <f>(AF14-MIN(AF2:AF69))/(MAX(AF2:AF69)-MIN(AF2:AF69))</f>
        <v>0.48523206751054859</v>
      </c>
      <c r="AS14">
        <v>1</v>
      </c>
    </row>
    <row r="15" spans="1:56" ht="14.25" customHeight="1" x14ac:dyDescent="0.3">
      <c r="A15" s="13" t="s">
        <v>68</v>
      </c>
      <c r="B15" s="13" t="s">
        <v>308</v>
      </c>
      <c r="C15" s="13" t="s">
        <v>37</v>
      </c>
      <c r="D15" s="13">
        <v>0</v>
      </c>
      <c r="E15" s="13">
        <v>1</v>
      </c>
      <c r="F15" s="13">
        <v>5</v>
      </c>
      <c r="G15" s="13">
        <v>1</v>
      </c>
      <c r="H15" s="13">
        <v>33</v>
      </c>
      <c r="I15" s="13">
        <v>32</v>
      </c>
      <c r="J15" s="13">
        <v>1</v>
      </c>
      <c r="K15" s="13">
        <v>241</v>
      </c>
      <c r="L15" s="13">
        <v>631</v>
      </c>
      <c r="M15" s="13">
        <v>0.38193343898573701</v>
      </c>
      <c r="N15" s="13">
        <v>546</v>
      </c>
      <c r="O15" s="13">
        <v>740</v>
      </c>
      <c r="P15" s="13">
        <v>0.73783783783783785</v>
      </c>
      <c r="Q15" s="13">
        <v>1330</v>
      </c>
      <c r="R15" s="13">
        <v>1073</v>
      </c>
      <c r="S15" s="13">
        <v>257</v>
      </c>
      <c r="T15" s="13">
        <v>309</v>
      </c>
      <c r="U15" s="13">
        <v>529</v>
      </c>
      <c r="V15" s="13">
        <v>373</v>
      </c>
      <c r="W15" s="13">
        <v>1.418230563002681</v>
      </c>
      <c r="X15" s="13">
        <v>102</v>
      </c>
      <c r="Y15" s="13">
        <v>6</v>
      </c>
      <c r="Z15" s="13">
        <v>0</v>
      </c>
      <c r="AA15" s="13">
        <v>2791</v>
      </c>
      <c r="AB15" s="13">
        <v>84.6</v>
      </c>
      <c r="AC15" s="13">
        <v>2018</v>
      </c>
      <c r="AD15" s="13">
        <v>61.2</v>
      </c>
      <c r="AE15" s="13">
        <v>773</v>
      </c>
      <c r="AF15" s="13">
        <v>23.399999999999991</v>
      </c>
      <c r="AG15" s="13"/>
      <c r="AH15" s="13">
        <v>0</v>
      </c>
      <c r="AI15">
        <v>1</v>
      </c>
      <c r="AJ15">
        <f>(I15-MIN(I2:I69))/(MAX(I2:I69)-MIN(I2:I69))</f>
        <v>1</v>
      </c>
      <c r="AK15">
        <f>(J15-MIN(J2:J69))/(MAX(J2:J69)-MIN(J2:J69))</f>
        <v>0</v>
      </c>
      <c r="AL15">
        <f>(U15-MIN(U2:U69))/(MAX(U2:U69)-MIN(U2:U69))</f>
        <v>0.45454545454545453</v>
      </c>
      <c r="AM15">
        <f>(W15-MIN(W2:W69))/(MAX(W2:W69)-MIN(W2:W69))</f>
        <v>0.56302654989043599</v>
      </c>
      <c r="AN15">
        <f>(X15-MIN(X2:X69))/(MAX(X2:X69)-MIN(X2:X69))</f>
        <v>0.28857142857142859</v>
      </c>
      <c r="AO15">
        <f>(Y15-MIN(Y2:Y69))/(MAX(Y2:Y69)-MIN(Y2:Y69))</f>
        <v>0.75</v>
      </c>
      <c r="AP15">
        <f>(AA15-MIN(AA2:AA69))/(MAX(AA2:AA69)-MIN(AA2:AA69))</f>
        <v>0.78563411896745228</v>
      </c>
      <c r="AQ15">
        <f>(AE15-MIN(AE2:AE69))/(MAX(AE2:AE69)-MIN(AE2:AE69))</f>
        <v>1</v>
      </c>
      <c r="AR15">
        <f>(AF15-MIN(AF2:AF69))/(MAX(AF2:AF69)-MIN(AF2:AF69))</f>
        <v>1</v>
      </c>
      <c r="AS15">
        <v>5</v>
      </c>
    </row>
    <row r="16" spans="1:56" ht="14.25" customHeight="1" x14ac:dyDescent="0.3">
      <c r="A16" s="13" t="s">
        <v>151</v>
      </c>
      <c r="B16" s="13" t="s">
        <v>309</v>
      </c>
      <c r="C16" s="13" t="s">
        <v>43</v>
      </c>
      <c r="D16" s="13">
        <v>1</v>
      </c>
      <c r="E16" s="13">
        <v>1</v>
      </c>
      <c r="F16" s="13">
        <v>0</v>
      </c>
      <c r="G16" s="13">
        <v>1</v>
      </c>
      <c r="H16" s="13">
        <v>34</v>
      </c>
      <c r="I16" s="13">
        <v>22</v>
      </c>
      <c r="J16" s="13">
        <v>12</v>
      </c>
      <c r="K16" s="13">
        <v>332</v>
      </c>
      <c r="L16" s="13">
        <v>836</v>
      </c>
      <c r="M16" s="13">
        <v>0.39712918660287078</v>
      </c>
      <c r="N16" s="13">
        <v>502</v>
      </c>
      <c r="O16" s="13">
        <v>652</v>
      </c>
      <c r="P16" s="13">
        <v>0.76993865030674846</v>
      </c>
      <c r="Q16" s="13">
        <v>1223</v>
      </c>
      <c r="R16" s="13">
        <v>1300</v>
      </c>
      <c r="S16" s="13">
        <v>-77</v>
      </c>
      <c r="T16" s="13">
        <v>325</v>
      </c>
      <c r="U16" s="13">
        <v>531</v>
      </c>
      <c r="V16" s="13">
        <v>411</v>
      </c>
      <c r="W16" s="13">
        <v>1.2919708029197079</v>
      </c>
      <c r="X16" s="13">
        <v>174</v>
      </c>
      <c r="Y16" s="13">
        <v>0</v>
      </c>
      <c r="Z16" s="13">
        <v>1</v>
      </c>
      <c r="AA16" s="13">
        <v>2736</v>
      </c>
      <c r="AB16" s="13">
        <v>80.5</v>
      </c>
      <c r="AC16" s="13">
        <v>2596</v>
      </c>
      <c r="AD16" s="13">
        <v>76.400000000000006</v>
      </c>
      <c r="AE16" s="13">
        <v>140</v>
      </c>
      <c r="AF16" s="13">
        <v>4.0999999999999943</v>
      </c>
      <c r="AG16" s="13"/>
      <c r="AH16" s="13">
        <v>1</v>
      </c>
      <c r="AI16">
        <v>1</v>
      </c>
      <c r="AJ16">
        <f>(I16-MIN(I2:I69))/(MAX(I2:I69)-MIN(I2:I69))</f>
        <v>0.2857142857142857</v>
      </c>
      <c r="AK16">
        <f>(J16-MIN(J2:J69))/(MAX(J2:J69)-MIN(J2:J69))</f>
        <v>0.73333333333333328</v>
      </c>
      <c r="AL16">
        <f>(U16-MIN(U2:U69))/(MAX(U2:U69)-MIN(U2:U69))</f>
        <v>0.46060606060606063</v>
      </c>
      <c r="AM16">
        <f>(W16-MIN(W2:W69))/(MAX(W2:W69)-MIN(W2:W69))</f>
        <v>0.43838927646499426</v>
      </c>
      <c r="AN16">
        <f>(X16-MIN(X2:X69))/(MAX(X2:X69)-MIN(X2:X69))</f>
        <v>0.49428571428571427</v>
      </c>
      <c r="AO16">
        <f>(Y16-MIN(Y2:Y69))/(MAX(Y2:Y69)-MIN(Y2:Y69))</f>
        <v>0</v>
      </c>
      <c r="AP16">
        <f>(AA16-MIN(AA2:AA69))/(MAX(AA2:AA69)-MIN(AA2:AA69))</f>
        <v>0.72390572390572394</v>
      </c>
      <c r="AQ16">
        <f>(AE16-MIN(AE2:AE69))/(MAX(AE2:AE69)-MIN(AE2:AE69))</f>
        <v>0.19053708439897699</v>
      </c>
      <c r="AR16">
        <f>(AF16-MIN(AF2:AF69))/(MAX(AF2:AF69)-MIN(AF2:AF69))</f>
        <v>0.1856540084388183</v>
      </c>
      <c r="AS16">
        <v>0</v>
      </c>
    </row>
    <row r="17" spans="1:45" ht="14.25" customHeight="1" x14ac:dyDescent="0.3">
      <c r="A17" s="13" t="s">
        <v>76</v>
      </c>
      <c r="B17" s="13" t="s">
        <v>182</v>
      </c>
      <c r="C17" s="13" t="s">
        <v>43</v>
      </c>
      <c r="D17" s="13">
        <v>0</v>
      </c>
      <c r="E17" s="13">
        <v>1</v>
      </c>
      <c r="F17" s="13">
        <v>1</v>
      </c>
      <c r="G17" s="13">
        <v>1</v>
      </c>
      <c r="H17" s="13">
        <v>33</v>
      </c>
      <c r="I17" s="13">
        <v>23</v>
      </c>
      <c r="J17" s="13">
        <v>10</v>
      </c>
      <c r="K17" s="13">
        <v>329</v>
      </c>
      <c r="L17" s="13">
        <v>818</v>
      </c>
      <c r="M17" s="13">
        <v>0.40220048899755501</v>
      </c>
      <c r="N17" s="13">
        <v>398</v>
      </c>
      <c r="O17" s="13">
        <v>572</v>
      </c>
      <c r="P17" s="13">
        <v>0.69580419580419584</v>
      </c>
      <c r="Q17" s="13">
        <v>1153</v>
      </c>
      <c r="R17" s="13">
        <v>1272</v>
      </c>
      <c r="S17" s="13">
        <v>-119</v>
      </c>
      <c r="T17" s="13">
        <v>308</v>
      </c>
      <c r="U17" s="13">
        <v>522</v>
      </c>
      <c r="V17" s="13">
        <v>335</v>
      </c>
      <c r="W17" s="13">
        <v>1.5582089552238809</v>
      </c>
      <c r="X17" s="13">
        <v>28</v>
      </c>
      <c r="Y17" s="13">
        <v>3</v>
      </c>
      <c r="Z17" s="13">
        <v>6</v>
      </c>
      <c r="AA17" s="13">
        <v>2669</v>
      </c>
      <c r="AB17" s="13">
        <v>80.900000000000006</v>
      </c>
      <c r="AC17" s="13">
        <v>2376</v>
      </c>
      <c r="AD17" s="13">
        <v>72</v>
      </c>
      <c r="AE17" s="13">
        <v>293</v>
      </c>
      <c r="AF17" s="13">
        <v>8.9000000000000057</v>
      </c>
      <c r="AG17" s="13"/>
      <c r="AH17" s="13">
        <v>0</v>
      </c>
      <c r="AI17">
        <v>1</v>
      </c>
      <c r="AJ17">
        <f>(I17-MIN(I2:I69))/(MAX(I2:I69)-MIN(I2:I69))</f>
        <v>0.35714285714285715</v>
      </c>
      <c r="AK17">
        <f>(J17-MIN(J2:J69))/(MAX(J2:J69)-MIN(J2:J69))</f>
        <v>0.6</v>
      </c>
      <c r="AL17">
        <f>(U17-MIN(U2:U69))/(MAX(U2:U69)-MIN(U2:U69))</f>
        <v>0.43333333333333335</v>
      </c>
      <c r="AM17">
        <f>(W17-MIN(W2:W69))/(MAX(W2:W69)-MIN(W2:W69))</f>
        <v>0.70120616573528005</v>
      </c>
      <c r="AN17">
        <f>(X17-MIN(X2:X69))/(MAX(X2:X69)-MIN(X2:X69))</f>
        <v>7.7142857142857138E-2</v>
      </c>
      <c r="AO17">
        <f>(Y17-MIN(Y2:Y69))/(MAX(Y2:Y69)-MIN(Y2:Y69))</f>
        <v>0.375</v>
      </c>
      <c r="AP17">
        <f>(AA17-MIN(AA2:AA69))/(MAX(AA2:AA69)-MIN(AA2:AA69))</f>
        <v>0.64870931537598209</v>
      </c>
      <c r="AQ17">
        <f>(AE17-MIN(AE2:AE69))/(MAX(AE2:AE69)-MIN(AE2:AE69))</f>
        <v>0.38618925831202044</v>
      </c>
      <c r="AR17">
        <f>(AF17-MIN(AF2:AF69))/(MAX(AF2:AF69)-MIN(AF2:AF69))</f>
        <v>0.38818565400843913</v>
      </c>
      <c r="AS17">
        <v>1</v>
      </c>
    </row>
    <row r="18" spans="1:45" ht="14.25" customHeight="1" x14ac:dyDescent="0.3">
      <c r="A18" s="13" t="s">
        <v>77</v>
      </c>
      <c r="B18" s="13" t="s">
        <v>94</v>
      </c>
      <c r="C18" s="13" t="s">
        <v>43</v>
      </c>
      <c r="D18" s="13">
        <v>1</v>
      </c>
      <c r="E18" s="13">
        <v>1</v>
      </c>
      <c r="F18" s="13">
        <v>0</v>
      </c>
      <c r="G18" s="13">
        <v>0</v>
      </c>
      <c r="H18" s="13">
        <v>34</v>
      </c>
      <c r="I18" s="13">
        <v>20</v>
      </c>
      <c r="J18" s="13">
        <v>14</v>
      </c>
      <c r="K18" s="13">
        <v>248</v>
      </c>
      <c r="L18" s="13">
        <v>666</v>
      </c>
      <c r="M18" s="13">
        <v>0.37237237237237242</v>
      </c>
      <c r="N18" s="13">
        <v>455</v>
      </c>
      <c r="O18" s="13">
        <v>639</v>
      </c>
      <c r="P18" s="13">
        <v>0.7120500782472613</v>
      </c>
      <c r="Q18" s="13">
        <v>1221</v>
      </c>
      <c r="R18" s="13">
        <v>1080</v>
      </c>
      <c r="S18" s="13">
        <v>141</v>
      </c>
      <c r="T18" s="13">
        <v>351</v>
      </c>
      <c r="U18" s="13">
        <v>479</v>
      </c>
      <c r="V18" s="13">
        <v>463</v>
      </c>
      <c r="W18" s="13">
        <v>1.0345572354211661</v>
      </c>
      <c r="X18" s="13">
        <v>244</v>
      </c>
      <c r="Y18" s="13">
        <v>0</v>
      </c>
      <c r="Z18" s="13">
        <v>0</v>
      </c>
      <c r="AA18" s="13">
        <v>2371</v>
      </c>
      <c r="AB18" s="13">
        <v>69.7</v>
      </c>
      <c r="AC18" s="13">
        <v>2300</v>
      </c>
      <c r="AD18" s="13">
        <v>67.599999999999994</v>
      </c>
      <c r="AE18" s="13">
        <v>71</v>
      </c>
      <c r="AF18" s="13">
        <v>2.100000000000009</v>
      </c>
      <c r="AG18" s="13"/>
      <c r="AH18" s="13">
        <v>1</v>
      </c>
      <c r="AI18">
        <v>0</v>
      </c>
      <c r="AJ18">
        <f>(I18-MIN(I2:I69))/(MAX(I2:I69)-MIN(I2:I69))</f>
        <v>0.14285714285714285</v>
      </c>
      <c r="AK18">
        <f>(J18-MIN(J2:J69))/(MAX(J2:J69)-MIN(J2:J69))</f>
        <v>0.8666666666666667</v>
      </c>
      <c r="AL18">
        <f>(U18-MIN(U2:U69))/(MAX(U2:U69)-MIN(U2:U69))</f>
        <v>0.30303030303030304</v>
      </c>
      <c r="AM18">
        <f>(W18-MIN(W2:W69))/(MAX(W2:W69)-MIN(W2:W69))</f>
        <v>0.18428357267900419</v>
      </c>
      <c r="AN18">
        <f>(X18-MIN(X2:X69))/(MAX(X2:X69)-MIN(X2:X69))</f>
        <v>0.69428571428571428</v>
      </c>
      <c r="AO18">
        <f>(Y18-MIN(Y2:Y69))/(MAX(Y2:Y69)-MIN(Y2:Y69))</f>
        <v>0</v>
      </c>
      <c r="AP18">
        <f>(AA18-MIN(AA2:AA69))/(MAX(AA2:AA69)-MIN(AA2:AA69))</f>
        <v>0.31425364758698093</v>
      </c>
      <c r="AQ18">
        <f>(AE18-MIN(AE2:AE69))/(MAX(AE2:AE69)-MIN(AE2:AE69))</f>
        <v>0.10230179028132992</v>
      </c>
      <c r="AR18">
        <f>(AF18-MIN(AF2:AF69))/(MAX(AF2:AF69)-MIN(AF2:AF69))</f>
        <v>0.10126582278481043</v>
      </c>
      <c r="AS18">
        <v>0</v>
      </c>
    </row>
    <row r="19" spans="1:45" ht="14.25" customHeight="1" x14ac:dyDescent="0.3">
      <c r="A19" s="13" t="s">
        <v>79</v>
      </c>
      <c r="B19" s="13" t="s">
        <v>182</v>
      </c>
      <c r="C19" s="13" t="s">
        <v>43</v>
      </c>
      <c r="D19" s="13">
        <v>0</v>
      </c>
      <c r="E19" s="13">
        <v>0</v>
      </c>
      <c r="F19" s="13">
        <v>3</v>
      </c>
      <c r="G19" s="13">
        <v>1</v>
      </c>
      <c r="H19" s="13">
        <v>32</v>
      </c>
      <c r="I19" s="13">
        <v>28</v>
      </c>
      <c r="J19" s="13">
        <v>4</v>
      </c>
      <c r="K19" s="13">
        <v>279</v>
      </c>
      <c r="L19" s="13">
        <v>689</v>
      </c>
      <c r="M19" s="13">
        <v>0.40493468795355592</v>
      </c>
      <c r="N19" s="13">
        <v>476</v>
      </c>
      <c r="O19" s="13">
        <v>715</v>
      </c>
      <c r="P19" s="13">
        <v>0.66573426573426575</v>
      </c>
      <c r="Q19" s="13">
        <v>1243</v>
      </c>
      <c r="R19" s="13">
        <v>1114</v>
      </c>
      <c r="S19" s="13">
        <v>129</v>
      </c>
      <c r="T19" s="13">
        <v>385</v>
      </c>
      <c r="U19" s="13">
        <v>521</v>
      </c>
      <c r="V19" s="13">
        <v>419</v>
      </c>
      <c r="W19" s="13">
        <v>1.2434367541766109</v>
      </c>
      <c r="X19" s="13">
        <v>35</v>
      </c>
      <c r="Y19" s="13">
        <v>6</v>
      </c>
      <c r="Z19" s="13">
        <v>2</v>
      </c>
      <c r="AA19" s="13">
        <v>2647</v>
      </c>
      <c r="AB19" s="13">
        <v>82.7</v>
      </c>
      <c r="AC19" s="13">
        <v>2316</v>
      </c>
      <c r="AD19" s="13">
        <v>72.400000000000006</v>
      </c>
      <c r="AE19" s="13">
        <v>331</v>
      </c>
      <c r="AF19" s="13">
        <v>10.3</v>
      </c>
      <c r="AG19" s="13"/>
      <c r="AH19" s="13">
        <v>0</v>
      </c>
      <c r="AI19">
        <v>1</v>
      </c>
      <c r="AJ19">
        <f>(I19-MIN(I2:I69))/(MAX(I2:I69)-MIN(I2:I69))</f>
        <v>0.7142857142857143</v>
      </c>
      <c r="AK19">
        <f>(J19-MIN(J2:J69))/(MAX(J2:J69)-MIN(J2:J69))</f>
        <v>0.2</v>
      </c>
      <c r="AL19">
        <f>(U19-MIN(U2:U69))/(MAX(U2:U69)-MIN(U2:U69))</f>
        <v>0.4303030303030303</v>
      </c>
      <c r="AM19">
        <f>(W19-MIN(W2:W69))/(MAX(W2:W69)-MIN(W2:W69))</f>
        <v>0.39047890898400256</v>
      </c>
      <c r="AN19">
        <f>(X19-MIN(X2:X69))/(MAX(X2:X69)-MIN(X2:X69))</f>
        <v>9.7142857142857142E-2</v>
      </c>
      <c r="AO19">
        <f>(Y19-MIN(Y2:Y69))/(MAX(Y2:Y69)-MIN(Y2:Y69))</f>
        <v>0.75</v>
      </c>
      <c r="AP19">
        <f>(AA19-MIN(AA2:AA69))/(MAX(AA2:AA69)-MIN(AA2:AA69))</f>
        <v>0.62401795735129073</v>
      </c>
      <c r="AQ19">
        <f>(AE19-MIN(AE2:AE69))/(MAX(AE2:AE69)-MIN(AE2:AE69))</f>
        <v>0.43478260869565216</v>
      </c>
      <c r="AR19">
        <f>(AF19-MIN(AF2:AF69))/(MAX(AF2:AF69)-MIN(AF2:AF69))</f>
        <v>0.44725738396624487</v>
      </c>
      <c r="AS19">
        <v>3</v>
      </c>
    </row>
    <row r="20" spans="1:45" ht="14.25" customHeight="1" x14ac:dyDescent="0.3">
      <c r="A20" s="13" t="s">
        <v>310</v>
      </c>
      <c r="B20" s="13" t="s">
        <v>182</v>
      </c>
      <c r="C20" s="13" t="s">
        <v>40</v>
      </c>
      <c r="D20" s="13">
        <v>1</v>
      </c>
      <c r="E20" s="13">
        <v>0</v>
      </c>
      <c r="F20" s="13">
        <v>0</v>
      </c>
      <c r="G20" s="13">
        <v>0</v>
      </c>
      <c r="H20" s="13">
        <v>33</v>
      </c>
      <c r="I20" s="13">
        <v>20</v>
      </c>
      <c r="J20" s="13">
        <v>13</v>
      </c>
      <c r="K20" s="13">
        <v>234</v>
      </c>
      <c r="L20" s="13">
        <v>649</v>
      </c>
      <c r="M20" s="13">
        <v>0.36055469953775038</v>
      </c>
      <c r="N20" s="13">
        <v>499</v>
      </c>
      <c r="O20" s="13">
        <v>724</v>
      </c>
      <c r="P20" s="13">
        <v>0.68922651933701662</v>
      </c>
      <c r="Q20" s="13">
        <v>1081</v>
      </c>
      <c r="R20" s="13">
        <v>1118</v>
      </c>
      <c r="S20" s="13">
        <v>-37</v>
      </c>
      <c r="T20" s="13">
        <v>314</v>
      </c>
      <c r="U20" s="13">
        <v>494</v>
      </c>
      <c r="V20" s="13">
        <v>431</v>
      </c>
      <c r="W20" s="13">
        <v>1.1461716937354991</v>
      </c>
      <c r="X20" s="13">
        <v>43</v>
      </c>
      <c r="Y20" s="13">
        <v>3</v>
      </c>
      <c r="Z20" s="13">
        <v>7</v>
      </c>
      <c r="AA20" s="13">
        <v>2367</v>
      </c>
      <c r="AB20" s="13">
        <v>71.7</v>
      </c>
      <c r="AC20" s="13">
        <v>2209</v>
      </c>
      <c r="AD20" s="13">
        <v>66.900000000000006</v>
      </c>
      <c r="AE20" s="13">
        <v>158</v>
      </c>
      <c r="AF20" s="13">
        <v>4.7999999999999972</v>
      </c>
      <c r="AG20" s="13"/>
      <c r="AH20" s="13">
        <v>1</v>
      </c>
      <c r="AI20">
        <v>0</v>
      </c>
      <c r="AJ20">
        <f>(I20-MIN(I2:I69))/(MAX(I2:I69)-MIN(I2:I69))</f>
        <v>0.14285714285714285</v>
      </c>
      <c r="AK20">
        <f>(J20-MIN(J2:J69))/(MAX(J2:J69)-MIN(J2:J69))</f>
        <v>0.8</v>
      </c>
      <c r="AL20">
        <f>(U20-MIN(U2:U69))/(MAX(U2:U69)-MIN(U2:U69))</f>
        <v>0.34848484848484851</v>
      </c>
      <c r="AM20">
        <f>(W20-MIN(W2:W69))/(MAX(W2:W69)-MIN(W2:W69))</f>
        <v>0.29446374211710619</v>
      </c>
      <c r="AN20">
        <f>(X20-MIN(X2:X69))/(MAX(X2:X69)-MIN(X2:X69))</f>
        <v>0.12</v>
      </c>
      <c r="AO20">
        <f>(Y20-MIN(Y2:Y69))/(MAX(Y2:Y69)-MIN(Y2:Y69))</f>
        <v>0.375</v>
      </c>
      <c r="AP20">
        <f>(AA20-MIN(AA2:AA69))/(MAX(AA2:AA69)-MIN(AA2:AA69))</f>
        <v>0.30976430976430974</v>
      </c>
      <c r="AQ20">
        <f>(AE20-MIN(AE2:AE69))/(MAX(AE2:AE69)-MIN(AE2:AE69))</f>
        <v>0.21355498721227623</v>
      </c>
      <c r="AR20">
        <f>(AF20-MIN(AF2:AF69))/(MAX(AF2:AF69)-MIN(AF2:AF69))</f>
        <v>0.21518987341772139</v>
      </c>
      <c r="AS20">
        <v>0</v>
      </c>
    </row>
    <row r="21" spans="1:45" ht="14.25" customHeight="1" x14ac:dyDescent="0.3">
      <c r="A21" s="13" t="s">
        <v>311</v>
      </c>
      <c r="B21" s="13" t="s">
        <v>312</v>
      </c>
      <c r="C21" s="13" t="s">
        <v>40</v>
      </c>
      <c r="D21" s="13">
        <v>1</v>
      </c>
      <c r="E21" s="13">
        <v>1</v>
      </c>
      <c r="F21" s="13">
        <v>0</v>
      </c>
      <c r="G21" s="13">
        <v>0</v>
      </c>
      <c r="H21" s="13">
        <v>35</v>
      </c>
      <c r="I21" s="13">
        <v>22</v>
      </c>
      <c r="J21" s="13">
        <v>13</v>
      </c>
      <c r="K21" s="13">
        <v>248</v>
      </c>
      <c r="L21" s="13">
        <v>781</v>
      </c>
      <c r="M21" s="13">
        <v>0.31754161331626118</v>
      </c>
      <c r="N21" s="13">
        <v>534</v>
      </c>
      <c r="O21" s="13">
        <v>743</v>
      </c>
      <c r="P21" s="13">
        <v>0.71870794078061906</v>
      </c>
      <c r="Q21" s="13">
        <v>1416</v>
      </c>
      <c r="R21" s="13">
        <v>1206</v>
      </c>
      <c r="S21" s="13">
        <v>210</v>
      </c>
      <c r="T21" s="13">
        <v>524</v>
      </c>
      <c r="U21" s="13">
        <v>439</v>
      </c>
      <c r="V21" s="13">
        <v>457</v>
      </c>
      <c r="W21" s="13">
        <v>0.96061269146608319</v>
      </c>
      <c r="X21" s="13">
        <v>224</v>
      </c>
      <c r="Y21" s="13">
        <v>0</v>
      </c>
      <c r="Z21" s="13">
        <v>0</v>
      </c>
      <c r="AA21" s="13">
        <v>2692</v>
      </c>
      <c r="AB21" s="13">
        <v>76.900000000000006</v>
      </c>
      <c r="AC21" s="13">
        <v>2531</v>
      </c>
      <c r="AD21" s="13">
        <v>72.3</v>
      </c>
      <c r="AE21" s="13">
        <v>161</v>
      </c>
      <c r="AF21" s="13">
        <v>4.6000000000000094</v>
      </c>
      <c r="AG21" s="13"/>
      <c r="AH21" s="13">
        <v>1</v>
      </c>
      <c r="AI21">
        <v>0</v>
      </c>
      <c r="AJ21">
        <f>(I21-MIN(I2:I69))/(MAX(I2:I69)-MIN(I2:I69))</f>
        <v>0.2857142857142857</v>
      </c>
      <c r="AK21">
        <f>(J21-MIN(J2:J69))/(MAX(J2:J69)-MIN(J2:J69))</f>
        <v>0.8</v>
      </c>
      <c r="AL21">
        <f>(U21-MIN(U2:U69))/(MAX(U2:U69)-MIN(U2:U69))</f>
        <v>0.18181818181818182</v>
      </c>
      <c r="AM21">
        <f>(W21-MIN(W2:W69))/(MAX(W2:W69)-MIN(W2:W69))</f>
        <v>0.11128924465879658</v>
      </c>
      <c r="AN21">
        <f>(X21-MIN(X2:X69))/(MAX(X2:X69)-MIN(X2:X69))</f>
        <v>0.63714285714285712</v>
      </c>
      <c r="AO21">
        <f>(Y21-MIN(Y2:Y69))/(MAX(Y2:Y69)-MIN(Y2:Y69))</f>
        <v>0</v>
      </c>
      <c r="AP21">
        <f>(AA21-MIN(AA2:AA69))/(MAX(AA2:AA69)-MIN(AA2:AA69))</f>
        <v>0.67452300785634123</v>
      </c>
      <c r="AQ21">
        <f>(AE21-MIN(AE2:AE69))/(MAX(AE2:AE69)-MIN(AE2:AE69))</f>
        <v>0.21739130434782608</v>
      </c>
      <c r="AR21">
        <f>(AF21-MIN(AF2:AF69))/(MAX(AF2:AF69)-MIN(AF2:AF69))</f>
        <v>0.20675105485232106</v>
      </c>
      <c r="AS21">
        <v>0</v>
      </c>
    </row>
    <row r="22" spans="1:45" ht="14.25" customHeight="1" x14ac:dyDescent="0.3">
      <c r="A22" s="13" t="s">
        <v>80</v>
      </c>
      <c r="B22" s="13" t="s">
        <v>299</v>
      </c>
      <c r="C22" s="13" t="s">
        <v>40</v>
      </c>
      <c r="D22" s="13">
        <v>0</v>
      </c>
      <c r="E22" s="13">
        <v>1</v>
      </c>
      <c r="F22" s="13">
        <v>3</v>
      </c>
      <c r="G22" s="13">
        <v>1</v>
      </c>
      <c r="H22" s="13">
        <v>34</v>
      </c>
      <c r="I22" s="13">
        <v>29</v>
      </c>
      <c r="J22" s="13">
        <v>5</v>
      </c>
      <c r="K22" s="13">
        <v>240</v>
      </c>
      <c r="L22" s="13">
        <v>679</v>
      </c>
      <c r="M22" s="13">
        <v>0.35346097201767313</v>
      </c>
      <c r="N22" s="13">
        <v>630</v>
      </c>
      <c r="O22" s="13">
        <v>899</v>
      </c>
      <c r="P22" s="13">
        <v>0.7007786429365962</v>
      </c>
      <c r="Q22" s="13">
        <v>1366</v>
      </c>
      <c r="R22" s="13">
        <v>1181</v>
      </c>
      <c r="S22" s="13">
        <v>185</v>
      </c>
      <c r="T22" s="13">
        <v>428</v>
      </c>
      <c r="U22" s="13">
        <v>528</v>
      </c>
      <c r="V22" s="13">
        <v>409</v>
      </c>
      <c r="W22" s="13">
        <v>1.290953545232274</v>
      </c>
      <c r="X22" s="13">
        <v>23</v>
      </c>
      <c r="Y22" s="13">
        <v>2</v>
      </c>
      <c r="Z22" s="13">
        <v>4</v>
      </c>
      <c r="AA22" s="13">
        <v>2922</v>
      </c>
      <c r="AB22" s="13">
        <v>85.9</v>
      </c>
      <c r="AC22" s="13">
        <v>2434</v>
      </c>
      <c r="AD22" s="13">
        <v>71.599999999999994</v>
      </c>
      <c r="AE22" s="13">
        <v>488</v>
      </c>
      <c r="AF22" s="13">
        <v>14.30000000000001</v>
      </c>
      <c r="AG22" s="13"/>
      <c r="AH22" s="13">
        <v>0</v>
      </c>
      <c r="AI22">
        <v>1</v>
      </c>
      <c r="AJ22">
        <f>(I22-MIN(I2:I69))/(MAX(I2:I69)-MIN(I2:I69))</f>
        <v>0.7857142857142857</v>
      </c>
      <c r="AK22">
        <f>(J22-MIN(J2:J69))/(MAX(J2:J69)-MIN(J2:J69))</f>
        <v>0.26666666666666666</v>
      </c>
      <c r="AL22">
        <f>(U22-MIN(U2:U69))/(MAX(U2:U69)-MIN(U2:U69))</f>
        <v>0.45151515151515154</v>
      </c>
      <c r="AM22">
        <f>(W22-MIN(W2:W69))/(MAX(W2:W69)-MIN(W2:W69))</f>
        <v>0.43738509093153921</v>
      </c>
      <c r="AN22">
        <f>(X22-MIN(X2:X69))/(MAX(X2:X69)-MIN(X2:X69))</f>
        <v>6.2857142857142861E-2</v>
      </c>
      <c r="AO22">
        <f>(Y22-MIN(Y2:Y69))/(MAX(Y2:Y69)-MIN(Y2:Y69))</f>
        <v>0.25</v>
      </c>
      <c r="AP22">
        <f>(AA22-MIN(AA2:AA69))/(MAX(AA2:AA69)-MIN(AA2:AA69))</f>
        <v>0.93265993265993263</v>
      </c>
      <c r="AQ22">
        <f>(AE22-MIN(AE2:AE69))/(MAX(AE2:AE69)-MIN(AE2:AE69))</f>
        <v>0.63554987212276215</v>
      </c>
      <c r="AR22">
        <f>(AF22-MIN(AF2:AF69))/(MAX(AF2:AF69)-MIN(AF2:AF69))</f>
        <v>0.61603375527426218</v>
      </c>
      <c r="AS22">
        <v>3</v>
      </c>
    </row>
    <row r="23" spans="1:45" ht="14.25" customHeight="1" x14ac:dyDescent="0.3">
      <c r="A23" s="13" t="s">
        <v>313</v>
      </c>
      <c r="B23" s="13" t="s">
        <v>304</v>
      </c>
      <c r="C23" s="13" t="s">
        <v>43</v>
      </c>
      <c r="D23" s="13">
        <v>0</v>
      </c>
      <c r="E23" s="13">
        <v>0</v>
      </c>
      <c r="F23" s="13">
        <v>1</v>
      </c>
      <c r="G23" s="13">
        <v>0</v>
      </c>
      <c r="H23" s="13">
        <v>32</v>
      </c>
      <c r="I23" s="13">
        <v>24</v>
      </c>
      <c r="J23" s="13">
        <v>8</v>
      </c>
      <c r="K23" s="13">
        <v>228</v>
      </c>
      <c r="L23" s="13">
        <v>636</v>
      </c>
      <c r="M23" s="13">
        <v>0.35849056603773582</v>
      </c>
      <c r="N23" s="13">
        <v>467</v>
      </c>
      <c r="O23" s="13">
        <v>682</v>
      </c>
      <c r="P23" s="13">
        <v>0.68475073313782986</v>
      </c>
      <c r="Q23" s="13">
        <v>1270</v>
      </c>
      <c r="R23" s="13">
        <v>1086</v>
      </c>
      <c r="S23" s="13">
        <v>184</v>
      </c>
      <c r="T23" s="13">
        <v>426</v>
      </c>
      <c r="U23" s="13">
        <v>435</v>
      </c>
      <c r="V23" s="13">
        <v>357</v>
      </c>
      <c r="W23" s="13">
        <v>1.2184873949579831</v>
      </c>
      <c r="X23" s="13">
        <v>2</v>
      </c>
      <c r="Y23" s="13">
        <v>4</v>
      </c>
      <c r="Z23" s="13">
        <v>7</v>
      </c>
      <c r="AA23" s="13">
        <v>2481</v>
      </c>
      <c r="AB23" s="13">
        <v>77.5</v>
      </c>
      <c r="AC23" s="13">
        <v>2107</v>
      </c>
      <c r="AD23" s="13">
        <v>65.8</v>
      </c>
      <c r="AE23" s="13">
        <v>374</v>
      </c>
      <c r="AF23" s="13">
        <v>11.7</v>
      </c>
      <c r="AG23" s="13"/>
      <c r="AH23" s="13">
        <v>0</v>
      </c>
      <c r="AI23">
        <v>0</v>
      </c>
      <c r="AJ23">
        <f>(I23-MIN(I2:I69))/(MAX(I2:I69)-MIN(I2:I69))</f>
        <v>0.42857142857142855</v>
      </c>
      <c r="AK23">
        <f>(J23-MIN(J2:J69))/(MAX(J2:J69)-MIN(J2:J69))</f>
        <v>0.46666666666666667</v>
      </c>
      <c r="AL23">
        <f>(U23-MIN(U2:U69))/(MAX(U2:U69)-MIN(U2:U69))</f>
        <v>0.16969696969696971</v>
      </c>
      <c r="AM23">
        <f>(W23-MIN(W2:W69))/(MAX(W2:W69)-MIN(W2:W69))</f>
        <v>0.36585015866261628</v>
      </c>
      <c r="AN23">
        <f>(X23-MIN(X2:X69))/(MAX(X2:X69)-MIN(X2:X69))</f>
        <v>2.8571428571428571E-3</v>
      </c>
      <c r="AO23">
        <f>(Y23-MIN(Y2:Y69))/(MAX(Y2:Y69)-MIN(Y2:Y69))</f>
        <v>0.5</v>
      </c>
      <c r="AP23">
        <f>(AA23-MIN(AA2:AA69))/(MAX(AA2:AA69)-MIN(AA2:AA69))</f>
        <v>0.43771043771043772</v>
      </c>
      <c r="AQ23">
        <f>(AE23-MIN(AE2:AE69))/(MAX(AE2:AE69)-MIN(AE2:AE69))</f>
        <v>0.489769820971867</v>
      </c>
      <c r="AR23">
        <f>(AF23-MIN(AF2:AF69))/(MAX(AF2:AF69)-MIN(AF2:AF69))</f>
        <v>0.50632911392405078</v>
      </c>
      <c r="AS23">
        <v>1</v>
      </c>
    </row>
    <row r="24" spans="1:45" ht="14.25" customHeight="1" x14ac:dyDescent="0.3">
      <c r="A24" s="13" t="s">
        <v>86</v>
      </c>
      <c r="B24" s="13" t="s">
        <v>211</v>
      </c>
      <c r="C24" s="13" t="s">
        <v>34</v>
      </c>
      <c r="D24" s="13">
        <v>1</v>
      </c>
      <c r="E24" s="13">
        <v>0</v>
      </c>
      <c r="F24" s="13">
        <v>0</v>
      </c>
      <c r="G24" s="13">
        <v>0</v>
      </c>
      <c r="H24" s="13">
        <v>31</v>
      </c>
      <c r="I24" s="13">
        <v>19</v>
      </c>
      <c r="J24" s="13">
        <v>12</v>
      </c>
      <c r="K24" s="13">
        <v>325</v>
      </c>
      <c r="L24" s="13">
        <v>755</v>
      </c>
      <c r="M24" s="13">
        <v>0.43046357615894038</v>
      </c>
      <c r="N24" s="13">
        <v>445</v>
      </c>
      <c r="O24" s="13">
        <v>571</v>
      </c>
      <c r="P24" s="13">
        <v>0.7793345008756567</v>
      </c>
      <c r="Q24" s="13">
        <v>1031</v>
      </c>
      <c r="R24" s="13">
        <v>1039</v>
      </c>
      <c r="S24" s="13">
        <v>-8</v>
      </c>
      <c r="T24" s="13">
        <v>274</v>
      </c>
      <c r="U24" s="13">
        <v>513</v>
      </c>
      <c r="V24" s="13">
        <v>378</v>
      </c>
      <c r="W24" s="13">
        <v>1.357142857142857</v>
      </c>
      <c r="X24" s="13">
        <v>59</v>
      </c>
      <c r="Y24" s="13">
        <v>1</v>
      </c>
      <c r="Z24" s="13">
        <v>4</v>
      </c>
      <c r="AA24" s="13">
        <v>2558</v>
      </c>
      <c r="AB24" s="13">
        <v>82.5</v>
      </c>
      <c r="AC24" s="13">
        <v>2325</v>
      </c>
      <c r="AD24" s="13">
        <v>75</v>
      </c>
      <c r="AE24" s="13">
        <v>233</v>
      </c>
      <c r="AF24" s="13">
        <v>7.5</v>
      </c>
      <c r="AG24" s="13"/>
      <c r="AH24" s="13">
        <v>1</v>
      </c>
      <c r="AI24">
        <v>0</v>
      </c>
      <c r="AJ24">
        <f>(I24-MIN(I2:I69))/(MAX(I2:I69)-MIN(I2:I69))</f>
        <v>7.1428571428571425E-2</v>
      </c>
      <c r="AK24">
        <f>(J24-MIN(J2:J69))/(MAX(J2:J69)-MIN(J2:J69))</f>
        <v>0.73333333333333328</v>
      </c>
      <c r="AL24">
        <f>(U24-MIN(U2:U69))/(MAX(U2:U69)-MIN(U2:U69))</f>
        <v>0.40606060606060607</v>
      </c>
      <c r="AM24">
        <f>(W24-MIN(W2:W69))/(MAX(W2:W69)-MIN(W2:W69))</f>
        <v>0.50272384463279618</v>
      </c>
      <c r="AN24">
        <f>(X24-MIN(X2:X69))/(MAX(X2:X69)-MIN(X2:X69))</f>
        <v>0.1657142857142857</v>
      </c>
      <c r="AO24">
        <f>(Y24-MIN(Y2:Y69))/(MAX(Y2:Y69)-MIN(Y2:Y69))</f>
        <v>0.125</v>
      </c>
      <c r="AP24">
        <f>(AA24-MIN(AA2:AA69))/(MAX(AA2:AA69)-MIN(AA2:AA69))</f>
        <v>0.52413019079685741</v>
      </c>
      <c r="AQ24">
        <f>(AE24-MIN(AE2:AE69))/(MAX(AE2:AE69)-MIN(AE2:AE69))</f>
        <v>0.30946291560102301</v>
      </c>
      <c r="AR24">
        <f>(AF24-MIN(AF2:AF69))/(MAX(AF2:AF69)-MIN(AF2:AF69))</f>
        <v>0.32911392405063294</v>
      </c>
      <c r="AS24">
        <v>0</v>
      </c>
    </row>
    <row r="25" spans="1:45" ht="14.25" customHeight="1" x14ac:dyDescent="0.3">
      <c r="A25" s="13" t="s">
        <v>153</v>
      </c>
      <c r="B25" s="13" t="s">
        <v>201</v>
      </c>
      <c r="C25" s="13" t="s">
        <v>37</v>
      </c>
      <c r="D25" s="13">
        <v>0</v>
      </c>
      <c r="E25" s="13">
        <v>0</v>
      </c>
      <c r="F25" s="13">
        <v>0</v>
      </c>
      <c r="G25" s="13">
        <v>1</v>
      </c>
      <c r="H25" s="13">
        <v>32</v>
      </c>
      <c r="I25" s="13">
        <v>24</v>
      </c>
      <c r="J25" s="13">
        <v>8</v>
      </c>
      <c r="K25" s="13">
        <v>265</v>
      </c>
      <c r="L25" s="13">
        <v>730</v>
      </c>
      <c r="M25" s="13">
        <v>0.36301369863013699</v>
      </c>
      <c r="N25" s="13">
        <v>498</v>
      </c>
      <c r="O25" s="13">
        <v>713</v>
      </c>
      <c r="P25" s="13">
        <v>0.69845722300140256</v>
      </c>
      <c r="Q25" s="13">
        <v>1148</v>
      </c>
      <c r="R25" s="13">
        <v>1126</v>
      </c>
      <c r="S25" s="13">
        <v>22</v>
      </c>
      <c r="T25" s="13">
        <v>344</v>
      </c>
      <c r="U25" s="13">
        <v>459</v>
      </c>
      <c r="V25" s="13">
        <v>415</v>
      </c>
      <c r="W25" s="13">
        <v>1.1060240963855421</v>
      </c>
      <c r="X25" s="13">
        <v>54</v>
      </c>
      <c r="Y25" s="13">
        <v>2</v>
      </c>
      <c r="Z25" s="13">
        <v>2</v>
      </c>
      <c r="AA25" s="13">
        <v>2373</v>
      </c>
      <c r="AB25" s="13">
        <v>74.2</v>
      </c>
      <c r="AC25" s="13">
        <v>2170</v>
      </c>
      <c r="AD25" s="13">
        <v>67.8</v>
      </c>
      <c r="AE25" s="13">
        <v>203</v>
      </c>
      <c r="AF25" s="13">
        <v>6.4000000000000057</v>
      </c>
      <c r="AG25" s="13"/>
      <c r="AH25" s="13">
        <v>0</v>
      </c>
      <c r="AI25">
        <v>1</v>
      </c>
      <c r="AJ25">
        <f>(I25-MIN(I2:I69))/(MAX(I2:I69)-MIN(I2:I69))</f>
        <v>0.42857142857142855</v>
      </c>
      <c r="AK25">
        <f>(J25-MIN(J2:J69))/(MAX(J2:J69)-MIN(J2:J69))</f>
        <v>0.46666666666666667</v>
      </c>
      <c r="AL25">
        <f>(U25-MIN(U2:U69))/(MAX(U2:U69)-MIN(U2:U69))</f>
        <v>0.24242424242424243</v>
      </c>
      <c r="AM25">
        <f>(W25-MIN(W2:W69))/(MAX(W2:W69)-MIN(W2:W69))</f>
        <v>0.25483205689140354</v>
      </c>
      <c r="AN25">
        <f>(X25-MIN(X2:X69))/(MAX(X2:X69)-MIN(X2:X69))</f>
        <v>0.15142857142857144</v>
      </c>
      <c r="AO25">
        <f>(Y25-MIN(Y2:Y69))/(MAX(Y2:Y69)-MIN(Y2:Y69))</f>
        <v>0.25</v>
      </c>
      <c r="AP25">
        <f>(AA25-MIN(AA2:AA69))/(MAX(AA2:AA69)-MIN(AA2:AA69))</f>
        <v>0.3164983164983165</v>
      </c>
      <c r="AQ25">
        <f>(AE25-MIN(AE2:AE69))/(MAX(AE2:AE69)-MIN(AE2:AE69))</f>
        <v>0.2710997442455243</v>
      </c>
      <c r="AR25">
        <f>(AF25-MIN(AF2:AF69))/(MAX(AF2:AF69)-MIN(AF2:AF69))</f>
        <v>0.28270042194092854</v>
      </c>
      <c r="AS25">
        <v>0</v>
      </c>
    </row>
    <row r="26" spans="1:45" ht="14.25" customHeight="1" x14ac:dyDescent="0.3">
      <c r="A26" s="13" t="s">
        <v>314</v>
      </c>
      <c r="B26" s="13" t="s">
        <v>304</v>
      </c>
      <c r="C26" s="13" t="s">
        <v>43</v>
      </c>
      <c r="D26" s="13">
        <v>0</v>
      </c>
      <c r="E26" s="13">
        <v>0</v>
      </c>
      <c r="F26" s="13">
        <v>0</v>
      </c>
      <c r="G26" s="13">
        <v>1</v>
      </c>
      <c r="H26" s="13">
        <v>32</v>
      </c>
      <c r="I26" s="13">
        <v>21</v>
      </c>
      <c r="J26" s="13">
        <v>11</v>
      </c>
      <c r="K26" s="13">
        <v>205</v>
      </c>
      <c r="L26" s="13">
        <v>571</v>
      </c>
      <c r="M26" s="13">
        <v>0.35901926444833632</v>
      </c>
      <c r="N26" s="13">
        <v>431</v>
      </c>
      <c r="O26" s="13">
        <v>600</v>
      </c>
      <c r="P26" s="13">
        <v>0.71833333333333338</v>
      </c>
      <c r="Q26" s="13">
        <v>1153</v>
      </c>
      <c r="R26" s="13">
        <v>1007</v>
      </c>
      <c r="S26" s="13">
        <v>146</v>
      </c>
      <c r="T26" s="13">
        <v>354</v>
      </c>
      <c r="U26" s="13">
        <v>381</v>
      </c>
      <c r="V26" s="13">
        <v>407</v>
      </c>
      <c r="W26" s="13">
        <v>0.93611793611793614</v>
      </c>
      <c r="X26" s="13">
        <v>41</v>
      </c>
      <c r="Y26" s="13">
        <v>3</v>
      </c>
      <c r="Z26" s="13">
        <v>8</v>
      </c>
      <c r="AA26" s="13">
        <v>2220</v>
      </c>
      <c r="AB26" s="13">
        <v>69.400000000000006</v>
      </c>
      <c r="AC26" s="13">
        <v>2038</v>
      </c>
      <c r="AD26" s="13">
        <v>63.7</v>
      </c>
      <c r="AE26" s="13">
        <v>182</v>
      </c>
      <c r="AF26" s="13">
        <v>5.7000000000000028</v>
      </c>
      <c r="AG26" s="13"/>
      <c r="AH26" s="13">
        <v>0</v>
      </c>
      <c r="AI26">
        <v>1</v>
      </c>
      <c r="AJ26">
        <f>(I26-MIN(I2:I69))/(MAX(I2:I69)-MIN(I2:I69))</f>
        <v>0.21428571428571427</v>
      </c>
      <c r="AK26">
        <f>(J26-MIN(J2:J69))/(MAX(J2:J69)-MIN(J2:J69))</f>
        <v>0.66666666666666663</v>
      </c>
      <c r="AL26">
        <f>(U26-MIN(U2:U69))/(MAX(U2:U69)-MIN(U2:U69))</f>
        <v>6.0606060606060606E-3</v>
      </c>
      <c r="AM26">
        <f>(W26-MIN(W2:W69))/(MAX(W2:W69)-MIN(W2:W69))</f>
        <v>8.7109256372663174E-2</v>
      </c>
      <c r="AN26">
        <f>(X26-MIN(X2:X69))/(MAX(X2:X69)-MIN(X2:X69))</f>
        <v>0.11428571428571428</v>
      </c>
      <c r="AO26">
        <f>(Y26-MIN(Y2:Y69))/(MAX(Y2:Y69)-MIN(Y2:Y69))</f>
        <v>0.375</v>
      </c>
      <c r="AP26">
        <f>(AA26-MIN(AA2:AA69))/(MAX(AA2:AA69)-MIN(AA2:AA69))</f>
        <v>0.14478114478114479</v>
      </c>
      <c r="AQ26">
        <f>(AE26-MIN(AE2:AE69))/(MAX(AE2:AE69)-MIN(AE2:AE69))</f>
        <v>0.2442455242966752</v>
      </c>
      <c r="AR26">
        <f>(AF26-MIN(AF2:AF69))/(MAX(AF2:AF69)-MIN(AF2:AF69))</f>
        <v>0.25316455696202544</v>
      </c>
      <c r="AS26">
        <v>0</v>
      </c>
    </row>
    <row r="27" spans="1:45" ht="14.25" customHeight="1" x14ac:dyDescent="0.3">
      <c r="A27" s="13" t="s">
        <v>89</v>
      </c>
      <c r="B27" s="13" t="s">
        <v>201</v>
      </c>
      <c r="C27" s="13" t="s">
        <v>43</v>
      </c>
      <c r="D27" s="13">
        <v>0</v>
      </c>
      <c r="E27" s="13">
        <v>1</v>
      </c>
      <c r="F27" s="13">
        <v>2</v>
      </c>
      <c r="G27" s="13">
        <v>1</v>
      </c>
      <c r="H27" s="13">
        <v>35</v>
      </c>
      <c r="I27" s="13">
        <v>24</v>
      </c>
      <c r="J27" s="13">
        <v>11</v>
      </c>
      <c r="K27" s="13">
        <v>328</v>
      </c>
      <c r="L27" s="13">
        <v>860</v>
      </c>
      <c r="M27" s="13">
        <v>0.38139534883720932</v>
      </c>
      <c r="N27" s="13">
        <v>450</v>
      </c>
      <c r="O27" s="13">
        <v>581</v>
      </c>
      <c r="P27" s="13">
        <v>0.77452667814113596</v>
      </c>
      <c r="Q27" s="13">
        <v>1029</v>
      </c>
      <c r="R27" s="13">
        <v>1097</v>
      </c>
      <c r="S27" s="13">
        <v>-68</v>
      </c>
      <c r="T27" s="13">
        <v>263</v>
      </c>
      <c r="U27" s="13">
        <v>483</v>
      </c>
      <c r="V27" s="13">
        <v>330</v>
      </c>
      <c r="W27" s="13">
        <v>1.4636363636363641</v>
      </c>
      <c r="X27" s="13">
        <v>26</v>
      </c>
      <c r="Y27" s="13">
        <v>4</v>
      </c>
      <c r="Z27" s="13">
        <v>2</v>
      </c>
      <c r="AA27" s="13">
        <v>2618</v>
      </c>
      <c r="AB27" s="13">
        <v>74.8</v>
      </c>
      <c r="AC27" s="13">
        <v>2294</v>
      </c>
      <c r="AD27" s="13">
        <v>65.5</v>
      </c>
      <c r="AE27" s="13">
        <v>324</v>
      </c>
      <c r="AF27" s="13">
        <v>9.2999999999999972</v>
      </c>
      <c r="AG27" s="13"/>
      <c r="AH27" s="13">
        <v>0</v>
      </c>
      <c r="AI27">
        <v>1</v>
      </c>
      <c r="AJ27">
        <f>(I27-MIN(I2:I69))/(MAX(I2:I69)-MIN(I2:I69))</f>
        <v>0.42857142857142855</v>
      </c>
      <c r="AK27">
        <f>(J27-MIN(J2:J69))/(MAX(J2:J69)-MIN(J2:J69))</f>
        <v>0.66666666666666663</v>
      </c>
      <c r="AL27">
        <f>(U27-MIN(U2:U69))/(MAX(U2:U69)-MIN(U2:U69))</f>
        <v>0.31515151515151513</v>
      </c>
      <c r="AM27">
        <f>(W27-MIN(W2:W69))/(MAX(W2:W69)-MIN(W2:W69))</f>
        <v>0.60784886845782748</v>
      </c>
      <c r="AN27">
        <f>(X27-MIN(X2:X69))/(MAX(X2:X69)-MIN(X2:X69))</f>
        <v>7.1428571428571425E-2</v>
      </c>
      <c r="AO27">
        <f>(Y27-MIN(Y2:Y69))/(MAX(Y2:Y69)-MIN(Y2:Y69))</f>
        <v>0.5</v>
      </c>
      <c r="AP27">
        <f>(AA27-MIN(AA2:AA69))/(MAX(AA2:AA69)-MIN(AA2:AA69))</f>
        <v>0.59147025813692478</v>
      </c>
      <c r="AQ27">
        <f>(AE27-MIN(AE2:AE69))/(MAX(AE2:AE69)-MIN(AE2:AE69))</f>
        <v>0.42583120204603581</v>
      </c>
      <c r="AR27">
        <f>(AF27-MIN(AF2:AF69))/(MAX(AF2:AF69)-MIN(AF2:AF69))</f>
        <v>0.40506329113924044</v>
      </c>
      <c r="AS27">
        <v>2</v>
      </c>
    </row>
    <row r="28" spans="1:45" ht="14.25" customHeight="1" x14ac:dyDescent="0.3">
      <c r="A28" s="13" t="s">
        <v>90</v>
      </c>
      <c r="B28" s="13" t="s">
        <v>201</v>
      </c>
      <c r="C28" s="13" t="s">
        <v>43</v>
      </c>
      <c r="D28" s="13">
        <v>1</v>
      </c>
      <c r="E28" s="13">
        <v>0</v>
      </c>
      <c r="F28" s="13">
        <v>1</v>
      </c>
      <c r="G28" s="13">
        <v>1</v>
      </c>
      <c r="H28" s="13">
        <v>33</v>
      </c>
      <c r="I28" s="13">
        <v>19</v>
      </c>
      <c r="J28" s="13">
        <v>14</v>
      </c>
      <c r="K28" s="13">
        <v>259</v>
      </c>
      <c r="L28" s="13">
        <v>689</v>
      </c>
      <c r="M28" s="13">
        <v>0.37590711175616842</v>
      </c>
      <c r="N28" s="13">
        <v>408</v>
      </c>
      <c r="O28" s="13">
        <v>614</v>
      </c>
      <c r="P28" s="13">
        <v>0.66449511400651462</v>
      </c>
      <c r="Q28" s="13">
        <v>1211</v>
      </c>
      <c r="R28" s="13">
        <v>1093</v>
      </c>
      <c r="S28" s="13">
        <v>118</v>
      </c>
      <c r="T28" s="13">
        <v>313</v>
      </c>
      <c r="U28" s="13">
        <v>560</v>
      </c>
      <c r="V28" s="13">
        <v>468</v>
      </c>
      <c r="W28" s="13">
        <v>1.196581196581197</v>
      </c>
      <c r="X28" s="13">
        <v>10</v>
      </c>
      <c r="Y28" s="13">
        <v>3</v>
      </c>
      <c r="Z28" s="13">
        <v>8</v>
      </c>
      <c r="AA28" s="13">
        <v>2367</v>
      </c>
      <c r="AB28" s="13">
        <v>71.7</v>
      </c>
      <c r="AC28" s="13">
        <v>2256</v>
      </c>
      <c r="AD28" s="13">
        <v>68.400000000000006</v>
      </c>
      <c r="AE28" s="13">
        <v>111</v>
      </c>
      <c r="AF28" s="13">
        <v>3.2999999999999972</v>
      </c>
      <c r="AG28" s="13"/>
      <c r="AH28" s="13">
        <v>1</v>
      </c>
      <c r="AI28">
        <v>1</v>
      </c>
      <c r="AJ28">
        <f>(I28-MIN(I2:I69))/(MAX(I2:I69)-MIN(I2:I69))</f>
        <v>7.1428571428571425E-2</v>
      </c>
      <c r="AK28">
        <f>(J28-MIN(J2:J69))/(MAX(J2:J69)-MIN(J2:J69))</f>
        <v>0.8666666666666667</v>
      </c>
      <c r="AL28">
        <f>(U28-MIN(U2:U69))/(MAX(U2:U69)-MIN(U2:U69))</f>
        <v>0.54848484848484846</v>
      </c>
      <c r="AM28">
        <f>(W28-MIN(W2:W69))/(MAX(W2:W69)-MIN(W2:W69))</f>
        <v>0.34422546339149279</v>
      </c>
      <c r="AN28">
        <f>(X28-MIN(X2:X69))/(MAX(X2:X69)-MIN(X2:X69))</f>
        <v>2.5714285714285714E-2</v>
      </c>
      <c r="AO28">
        <f>(Y28-MIN(Y2:Y69))/(MAX(Y2:Y69)-MIN(Y2:Y69))</f>
        <v>0.375</v>
      </c>
      <c r="AP28">
        <f>(AA28-MIN(AA2:AA69))/(MAX(AA2:AA69)-MIN(AA2:AA69))</f>
        <v>0.30976430976430974</v>
      </c>
      <c r="AQ28">
        <f>(AE28-MIN(AE2:AE69))/(MAX(AE2:AE69)-MIN(AE2:AE69))</f>
        <v>0.15345268542199489</v>
      </c>
      <c r="AR28">
        <f>(AF28-MIN(AF2:AF69))/(MAX(AF2:AF69)-MIN(AF2:AF69))</f>
        <v>0.15189873417721503</v>
      </c>
      <c r="AS28">
        <v>1</v>
      </c>
    </row>
    <row r="29" spans="1:45" ht="14.25" customHeight="1" x14ac:dyDescent="0.3">
      <c r="A29" s="13" t="s">
        <v>315</v>
      </c>
      <c r="B29" s="13" t="s">
        <v>316</v>
      </c>
      <c r="C29" s="13" t="s">
        <v>40</v>
      </c>
      <c r="D29" s="13">
        <v>1</v>
      </c>
      <c r="E29" s="13">
        <v>1</v>
      </c>
      <c r="F29" s="13">
        <v>1</v>
      </c>
      <c r="G29" s="13">
        <v>1</v>
      </c>
      <c r="H29" s="13">
        <v>34</v>
      </c>
      <c r="I29" s="13">
        <v>30</v>
      </c>
      <c r="J29" s="13">
        <v>4</v>
      </c>
      <c r="K29" s="13">
        <v>217</v>
      </c>
      <c r="L29" s="13">
        <v>590</v>
      </c>
      <c r="M29" s="13">
        <v>0.3677966101694915</v>
      </c>
      <c r="N29" s="13">
        <v>412</v>
      </c>
      <c r="O29" s="13">
        <v>590</v>
      </c>
      <c r="P29" s="13">
        <v>0.69830508474576269</v>
      </c>
      <c r="Q29" s="13">
        <v>1208</v>
      </c>
      <c r="R29" s="13">
        <v>1035</v>
      </c>
      <c r="S29" s="13">
        <v>173</v>
      </c>
      <c r="T29" s="13">
        <v>337</v>
      </c>
      <c r="U29" s="13">
        <v>519</v>
      </c>
      <c r="V29" s="13">
        <v>354</v>
      </c>
      <c r="W29" s="13">
        <v>1.4661016949152541</v>
      </c>
      <c r="X29" s="13">
        <v>167</v>
      </c>
      <c r="Y29" s="13">
        <v>0</v>
      </c>
      <c r="Z29" s="13">
        <v>1</v>
      </c>
      <c r="AA29" s="13">
        <v>2551</v>
      </c>
      <c r="AB29" s="13">
        <v>75</v>
      </c>
      <c r="AC29" s="13">
        <v>2153</v>
      </c>
      <c r="AD29" s="13">
        <v>63.3</v>
      </c>
      <c r="AE29" s="13">
        <v>398</v>
      </c>
      <c r="AF29" s="13">
        <v>11.7</v>
      </c>
      <c r="AG29" s="13"/>
      <c r="AH29" s="13">
        <v>1</v>
      </c>
      <c r="AI29">
        <v>1</v>
      </c>
      <c r="AJ29">
        <f>(I29-MIN(I2:I69))/(MAX(I2:I69)-MIN(I2:I69))</f>
        <v>0.8571428571428571</v>
      </c>
      <c r="AK29">
        <f>(J29-MIN(J2:J69))/(MAX(J2:J69)-MIN(J2:J69))</f>
        <v>0.2</v>
      </c>
      <c r="AL29">
        <f>(U29-MIN(U2:U69))/(MAX(U2:U69)-MIN(U2:U69))</f>
        <v>0.42424242424242425</v>
      </c>
      <c r="AM29">
        <f>(W29-MIN(W2:W69))/(MAX(W2:W69)-MIN(W2:W69))</f>
        <v>0.61028251927808397</v>
      </c>
      <c r="AN29">
        <f>(X29-MIN(X2:X69))/(MAX(X2:X69)-MIN(X2:X69))</f>
        <v>0.47428571428571431</v>
      </c>
      <c r="AO29">
        <f>(Y29-MIN(Y2:Y69))/(MAX(Y2:Y69)-MIN(Y2:Y69))</f>
        <v>0</v>
      </c>
      <c r="AP29">
        <f>(AA29-MIN(AA2:AA69))/(MAX(AA2:AA69)-MIN(AA2:AA69))</f>
        <v>0.51627384960718292</v>
      </c>
      <c r="AQ29">
        <f>(AE29-MIN(AE2:AE69))/(MAX(AE2:AE69)-MIN(AE2:AE69))</f>
        <v>0.520460358056266</v>
      </c>
      <c r="AR29">
        <f>(AF29-MIN(AF2:AF69))/(MAX(AF2:AF69)-MIN(AF2:AF69))</f>
        <v>0.50632911392405078</v>
      </c>
      <c r="AS29">
        <v>1</v>
      </c>
    </row>
    <row r="30" spans="1:45" ht="14.25" customHeight="1" x14ac:dyDescent="0.3">
      <c r="A30" s="13" t="s">
        <v>317</v>
      </c>
      <c r="B30" s="13" t="s">
        <v>201</v>
      </c>
      <c r="C30" s="13" t="s">
        <v>40</v>
      </c>
      <c r="D30" s="13">
        <v>0</v>
      </c>
      <c r="E30" s="13">
        <v>0</v>
      </c>
      <c r="F30" s="13">
        <v>0</v>
      </c>
      <c r="G30" s="13">
        <v>0</v>
      </c>
      <c r="H30" s="13">
        <v>33</v>
      </c>
      <c r="I30" s="13">
        <v>24</v>
      </c>
      <c r="J30" s="13">
        <v>9</v>
      </c>
      <c r="K30" s="13">
        <v>203</v>
      </c>
      <c r="L30" s="13">
        <v>590</v>
      </c>
      <c r="M30" s="13">
        <v>0.34406779661016951</v>
      </c>
      <c r="N30" s="13">
        <v>555</v>
      </c>
      <c r="O30" s="13">
        <v>785</v>
      </c>
      <c r="P30" s="13">
        <v>0.70700636942675155</v>
      </c>
      <c r="Q30" s="13">
        <v>1317</v>
      </c>
      <c r="R30" s="13">
        <v>1275</v>
      </c>
      <c r="S30" s="13">
        <v>42</v>
      </c>
      <c r="T30" s="13">
        <v>374</v>
      </c>
      <c r="U30" s="13">
        <v>492</v>
      </c>
      <c r="V30" s="13">
        <v>385</v>
      </c>
      <c r="W30" s="13">
        <v>1.2779220779220779</v>
      </c>
      <c r="X30" s="13">
        <v>17</v>
      </c>
      <c r="Y30" s="13">
        <v>2</v>
      </c>
      <c r="Z30" s="13">
        <v>2</v>
      </c>
      <c r="AA30" s="13">
        <v>2484</v>
      </c>
      <c r="AB30" s="13">
        <v>75.3</v>
      </c>
      <c r="AC30" s="13">
        <v>2280</v>
      </c>
      <c r="AD30" s="13">
        <v>69.099999999999994</v>
      </c>
      <c r="AE30" s="13">
        <v>204</v>
      </c>
      <c r="AF30" s="13">
        <v>6.2000000000000028</v>
      </c>
      <c r="AG30" s="13"/>
      <c r="AH30" s="13">
        <v>0</v>
      </c>
      <c r="AI30">
        <v>0</v>
      </c>
      <c r="AJ30">
        <f>(I30-MIN(I2:I69))/(MAX(I2:I69)-MIN(I2:I69))</f>
        <v>0.42857142857142855</v>
      </c>
      <c r="AK30">
        <f>(J30-MIN(J2:J69))/(MAX(J2:J69)-MIN(J2:J69))</f>
        <v>0.53333333333333333</v>
      </c>
      <c r="AL30">
        <f>(U30-MIN(U2:U69))/(MAX(U2:U69)-MIN(U2:U69))</f>
        <v>0.34242424242424241</v>
      </c>
      <c r="AM30">
        <f>(W30-MIN(W2:W69))/(MAX(W2:W69)-MIN(W2:W69))</f>
        <v>0.42452108300685876</v>
      </c>
      <c r="AN30">
        <f>(X30-MIN(X2:X69))/(MAX(X2:X69)-MIN(X2:X69))</f>
        <v>4.5714285714285714E-2</v>
      </c>
      <c r="AO30">
        <f>(Y30-MIN(Y2:Y69))/(MAX(Y2:Y69)-MIN(Y2:Y69))</f>
        <v>0.25</v>
      </c>
      <c r="AP30">
        <f>(AA30-MIN(AA2:AA69))/(MAX(AA2:AA69)-MIN(AA2:AA69))</f>
        <v>0.44107744107744107</v>
      </c>
      <c r="AQ30">
        <f>(AE30-MIN(AE2:AE69))/(MAX(AE2:AE69)-MIN(AE2:AE69))</f>
        <v>0.27237851662404094</v>
      </c>
      <c r="AR30">
        <f>(AF30-MIN(AF2:AF69))/(MAX(AF2:AF69)-MIN(AF2:AF69))</f>
        <v>0.27426160337552757</v>
      </c>
      <c r="AS30">
        <v>0</v>
      </c>
    </row>
    <row r="31" spans="1:45" ht="14.25" customHeight="1" x14ac:dyDescent="0.3">
      <c r="A31" s="13" t="s">
        <v>318</v>
      </c>
      <c r="B31" s="13" t="s">
        <v>319</v>
      </c>
      <c r="C31" s="13" t="s">
        <v>34</v>
      </c>
      <c r="D31" s="13">
        <v>1</v>
      </c>
      <c r="E31" s="13">
        <v>1</v>
      </c>
      <c r="F31" s="13">
        <v>0</v>
      </c>
      <c r="G31" s="13">
        <v>0</v>
      </c>
      <c r="H31" s="13">
        <v>34</v>
      </c>
      <c r="I31" s="13">
        <v>19</v>
      </c>
      <c r="J31" s="13">
        <v>15</v>
      </c>
      <c r="K31" s="13">
        <v>246</v>
      </c>
      <c r="L31" s="13">
        <v>690</v>
      </c>
      <c r="M31" s="13">
        <v>0.35652173913043478</v>
      </c>
      <c r="N31" s="13">
        <v>415</v>
      </c>
      <c r="O31" s="13">
        <v>615</v>
      </c>
      <c r="P31" s="13">
        <v>0.67479674796747968</v>
      </c>
      <c r="Q31" s="13">
        <v>1029</v>
      </c>
      <c r="R31" s="13">
        <v>1280</v>
      </c>
      <c r="S31" s="13">
        <v>-251</v>
      </c>
      <c r="T31" s="13">
        <v>260</v>
      </c>
      <c r="U31" s="13">
        <v>379</v>
      </c>
      <c r="V31" s="13">
        <v>447</v>
      </c>
      <c r="W31" s="13">
        <v>0.84787472035794187</v>
      </c>
      <c r="X31" s="13">
        <v>205</v>
      </c>
      <c r="Y31" s="13">
        <v>0</v>
      </c>
      <c r="Z31" s="13">
        <v>4</v>
      </c>
      <c r="AA31" s="13">
        <v>2323</v>
      </c>
      <c r="AB31" s="13">
        <v>68.3</v>
      </c>
      <c r="AC31" s="13">
        <v>2332</v>
      </c>
      <c r="AD31" s="13">
        <v>68.599999999999994</v>
      </c>
      <c r="AE31" s="13">
        <v>-9</v>
      </c>
      <c r="AF31" s="13">
        <v>-0.29999999999999721</v>
      </c>
      <c r="AG31" s="13"/>
      <c r="AH31" s="13">
        <v>1</v>
      </c>
      <c r="AI31">
        <v>0</v>
      </c>
      <c r="AJ31">
        <f>(I31-MIN(I2:I69))/(MAX(I2:I69)-MIN(I2:I69))</f>
        <v>7.1428571428571425E-2</v>
      </c>
      <c r="AK31">
        <f>(J31-MIN(J2:J69))/(MAX(J2:J69)-MIN(J2:J69))</f>
        <v>0.93333333333333335</v>
      </c>
      <c r="AL31">
        <f>(U31-MIN(U2:U69))/(MAX(U2:U69)-MIN(U2:U69))</f>
        <v>0</v>
      </c>
      <c r="AM31">
        <f>(W31-MIN(W2:W69))/(MAX(W2:W69)-MIN(W2:W69))</f>
        <v>0</v>
      </c>
      <c r="AN31">
        <f>(X31-MIN(X2:X69))/(MAX(X2:X69)-MIN(X2:X69))</f>
        <v>0.58285714285714285</v>
      </c>
      <c r="AO31">
        <f>(Y31-MIN(Y2:Y69))/(MAX(Y2:Y69)-MIN(Y2:Y69))</f>
        <v>0</v>
      </c>
      <c r="AP31">
        <f>(AA31-MIN(AA2:AA69))/(MAX(AA2:AA69)-MIN(AA2:AA69))</f>
        <v>0.26038159371492703</v>
      </c>
      <c r="AQ31">
        <f>(AE31-MIN(AE2:AE69))/(MAX(AE2:AE69)-MIN(AE2:AE69))</f>
        <v>0</v>
      </c>
      <c r="AR31">
        <f>(AF31-MIN(AF2:AF69))/(MAX(AF2:AF69)-MIN(AF2:AF69))</f>
        <v>0</v>
      </c>
      <c r="AS31">
        <v>0</v>
      </c>
    </row>
    <row r="32" spans="1:45" ht="14.25" customHeight="1" x14ac:dyDescent="0.3">
      <c r="A32" s="13" t="s">
        <v>320</v>
      </c>
      <c r="B32" s="13" t="s">
        <v>321</v>
      </c>
      <c r="C32" s="13" t="s">
        <v>43</v>
      </c>
      <c r="D32" s="13">
        <v>1</v>
      </c>
      <c r="E32" s="13">
        <v>1</v>
      </c>
      <c r="F32" s="13">
        <v>0</v>
      </c>
      <c r="G32" s="13">
        <v>0</v>
      </c>
      <c r="H32" s="13">
        <v>33</v>
      </c>
      <c r="I32" s="13">
        <v>25</v>
      </c>
      <c r="J32" s="13">
        <v>8</v>
      </c>
      <c r="K32" s="13">
        <v>250</v>
      </c>
      <c r="L32" s="13">
        <v>735</v>
      </c>
      <c r="M32" s="13">
        <v>0.3401360544217687</v>
      </c>
      <c r="N32" s="13">
        <v>457</v>
      </c>
      <c r="O32" s="13">
        <v>671</v>
      </c>
      <c r="P32" s="13">
        <v>0.68107302533532044</v>
      </c>
      <c r="Q32" s="13">
        <v>1281</v>
      </c>
      <c r="R32" s="13">
        <v>1186</v>
      </c>
      <c r="S32" s="13">
        <v>95</v>
      </c>
      <c r="T32" s="13">
        <v>388</v>
      </c>
      <c r="U32" s="13">
        <v>466</v>
      </c>
      <c r="V32" s="13">
        <v>397</v>
      </c>
      <c r="W32" s="13">
        <v>1.1738035264483631</v>
      </c>
      <c r="X32" s="13">
        <v>351</v>
      </c>
      <c r="Y32" s="13">
        <v>0</v>
      </c>
      <c r="Z32" s="13">
        <v>0</v>
      </c>
      <c r="AA32" s="13">
        <v>2479</v>
      </c>
      <c r="AB32" s="13">
        <v>75.099999999999994</v>
      </c>
      <c r="AC32" s="13">
        <v>2092</v>
      </c>
      <c r="AD32" s="13">
        <v>63.4</v>
      </c>
      <c r="AE32" s="13">
        <v>387</v>
      </c>
      <c r="AF32" s="13">
        <v>11.7</v>
      </c>
      <c r="AG32" s="13"/>
      <c r="AH32" s="13">
        <v>1</v>
      </c>
      <c r="AI32">
        <v>0</v>
      </c>
      <c r="AJ32">
        <f>(I32-MIN(I2:I69))/(MAX(I2:I69)-MIN(I2:I69))</f>
        <v>0.5</v>
      </c>
      <c r="AK32">
        <f>(J32-MIN(J2:J69))/(MAX(J2:J69)-MIN(J2:J69))</f>
        <v>0.46666666666666667</v>
      </c>
      <c r="AL32">
        <f>(U32-MIN(U2:U69))/(MAX(U2:U69)-MIN(U2:U69))</f>
        <v>0.26363636363636361</v>
      </c>
      <c r="AM32">
        <f>(W32-MIN(W2:W69))/(MAX(W2:W69)-MIN(W2:W69))</f>
        <v>0.32174049511280373</v>
      </c>
      <c r="AN32">
        <f>(X32-MIN(X2:X69))/(MAX(X2:X69)-MIN(X2:X69))</f>
        <v>1</v>
      </c>
      <c r="AO32">
        <f>(Y32-MIN(Y2:Y69))/(MAX(Y2:Y69)-MIN(Y2:Y69))</f>
        <v>0</v>
      </c>
      <c r="AP32">
        <f>(AA32-MIN(AA2:AA69))/(MAX(AA2:AA69)-MIN(AA2:AA69))</f>
        <v>0.43546576879910215</v>
      </c>
      <c r="AQ32">
        <f>(AE32-MIN(AE2:AE69))/(MAX(AE2:AE69)-MIN(AE2:AE69))</f>
        <v>0.50639386189258317</v>
      </c>
      <c r="AR32">
        <f>(AF32-MIN(AF2:AF69))/(MAX(AF2:AF69)-MIN(AF2:AF69))</f>
        <v>0.50632911392405078</v>
      </c>
      <c r="AS32">
        <v>0</v>
      </c>
    </row>
    <row r="33" spans="1:45" ht="14.25" customHeight="1" x14ac:dyDescent="0.3">
      <c r="A33" s="13" t="s">
        <v>322</v>
      </c>
      <c r="B33" s="13" t="s">
        <v>323</v>
      </c>
      <c r="C33" s="13" t="s">
        <v>43</v>
      </c>
      <c r="D33" s="13">
        <v>1</v>
      </c>
      <c r="E33" s="13">
        <v>1</v>
      </c>
      <c r="F33" s="13">
        <v>0</v>
      </c>
      <c r="G33" s="13">
        <v>0</v>
      </c>
      <c r="H33" s="13">
        <v>34</v>
      </c>
      <c r="I33" s="13">
        <v>28</v>
      </c>
      <c r="J33" s="13">
        <v>6</v>
      </c>
      <c r="K33" s="13">
        <v>312</v>
      </c>
      <c r="L33" s="13">
        <v>811</v>
      </c>
      <c r="M33" s="13">
        <v>0.38471023427866829</v>
      </c>
      <c r="N33" s="13">
        <v>593</v>
      </c>
      <c r="O33" s="13">
        <v>843</v>
      </c>
      <c r="P33" s="13">
        <v>0.70344009489916959</v>
      </c>
      <c r="Q33" s="13">
        <v>1323</v>
      </c>
      <c r="R33" s="13">
        <v>1191</v>
      </c>
      <c r="S33" s="13">
        <v>132</v>
      </c>
      <c r="T33" s="13">
        <v>376</v>
      </c>
      <c r="U33" s="13">
        <v>546</v>
      </c>
      <c r="V33" s="13">
        <v>379</v>
      </c>
      <c r="W33" s="13">
        <v>1.4406332453825861</v>
      </c>
      <c r="X33" s="13">
        <v>144</v>
      </c>
      <c r="Y33" s="13">
        <v>0</v>
      </c>
      <c r="Z33" s="13">
        <v>1</v>
      </c>
      <c r="AA33" s="13">
        <v>2719</v>
      </c>
      <c r="AB33" s="13">
        <v>80</v>
      </c>
      <c r="AC33" s="13">
        <v>2412</v>
      </c>
      <c r="AD33" s="13">
        <v>70.900000000000006</v>
      </c>
      <c r="AE33" s="13">
        <v>307</v>
      </c>
      <c r="AF33" s="13">
        <v>9.0999999999999943</v>
      </c>
      <c r="AG33" s="13"/>
      <c r="AH33" s="13">
        <v>1</v>
      </c>
      <c r="AI33">
        <v>0</v>
      </c>
      <c r="AJ33">
        <f>(I33-MIN(I2:I69))/(MAX(I2:I69)-MIN(I2:I69))</f>
        <v>0.7142857142857143</v>
      </c>
      <c r="AK33">
        <f>(J33-MIN(J2:J69))/(MAX(J2:J69)-MIN(J2:J69))</f>
        <v>0.33333333333333331</v>
      </c>
      <c r="AL33">
        <f>(U33-MIN(U2:U69))/(MAX(U2:U69)-MIN(U2:U69))</f>
        <v>0.5060606060606061</v>
      </c>
      <c r="AM33">
        <f>(W33-MIN(W2:W69))/(MAX(W2:W69)-MIN(W2:W69))</f>
        <v>0.58514134915357896</v>
      </c>
      <c r="AN33">
        <f>(X33-MIN(X2:X69))/(MAX(X2:X69)-MIN(X2:X69))</f>
        <v>0.40857142857142859</v>
      </c>
      <c r="AO33">
        <f>(Y33-MIN(Y2:Y69))/(MAX(Y2:Y69)-MIN(Y2:Y69))</f>
        <v>0</v>
      </c>
      <c r="AP33">
        <f>(AA33-MIN(AA2:AA69))/(MAX(AA2:AA69)-MIN(AA2:AA69))</f>
        <v>0.7048260381593715</v>
      </c>
      <c r="AQ33">
        <f>(AE33-MIN(AE2:AE69))/(MAX(AE2:AE69)-MIN(AE2:AE69))</f>
        <v>0.40409207161125321</v>
      </c>
      <c r="AR33">
        <f>(AF33-MIN(AF2:AF69))/(MAX(AF2:AF69)-MIN(AF2:AF69))</f>
        <v>0.39662447257383948</v>
      </c>
      <c r="AS33">
        <v>0</v>
      </c>
    </row>
    <row r="34" spans="1:45" ht="14.25" customHeight="1" x14ac:dyDescent="0.3">
      <c r="A34" s="13" t="s">
        <v>95</v>
      </c>
      <c r="B34" s="13" t="s">
        <v>324</v>
      </c>
      <c r="C34" s="13" t="s">
        <v>34</v>
      </c>
      <c r="D34" s="13">
        <v>1</v>
      </c>
      <c r="E34" s="13">
        <v>1</v>
      </c>
      <c r="F34" s="13">
        <v>0</v>
      </c>
      <c r="G34" s="13">
        <v>0</v>
      </c>
      <c r="H34" s="13">
        <v>33</v>
      </c>
      <c r="I34" s="13">
        <v>28</v>
      </c>
      <c r="J34" s="13">
        <v>5</v>
      </c>
      <c r="K34" s="13">
        <v>244</v>
      </c>
      <c r="L34" s="13">
        <v>725</v>
      </c>
      <c r="M34" s="13">
        <v>0.33655172413793111</v>
      </c>
      <c r="N34" s="13">
        <v>591</v>
      </c>
      <c r="O34" s="13">
        <v>830</v>
      </c>
      <c r="P34" s="13">
        <v>0.71204819277108433</v>
      </c>
      <c r="Q34" s="13">
        <v>1312</v>
      </c>
      <c r="R34" s="13">
        <v>1085</v>
      </c>
      <c r="S34" s="13">
        <v>227</v>
      </c>
      <c r="T34" s="13">
        <v>427</v>
      </c>
      <c r="U34" s="13">
        <v>490</v>
      </c>
      <c r="V34" s="13">
        <v>454</v>
      </c>
      <c r="W34" s="13">
        <v>1.079295154185022</v>
      </c>
      <c r="X34" s="13">
        <v>291</v>
      </c>
      <c r="Y34" s="13">
        <v>0</v>
      </c>
      <c r="Z34" s="13">
        <v>0</v>
      </c>
      <c r="AA34" s="13">
        <v>2605</v>
      </c>
      <c r="AB34" s="13">
        <v>78.900000000000006</v>
      </c>
      <c r="AC34" s="13">
        <v>2219</v>
      </c>
      <c r="AD34" s="13">
        <v>67.2</v>
      </c>
      <c r="AE34" s="13">
        <v>386</v>
      </c>
      <c r="AF34" s="13">
        <v>11.7</v>
      </c>
      <c r="AG34" s="13"/>
      <c r="AH34" s="13">
        <v>1</v>
      </c>
      <c r="AI34">
        <v>0</v>
      </c>
      <c r="AJ34">
        <f>(I34-MIN(I2:I69))/(MAX(I2:I69)-MIN(I2:I69))</f>
        <v>0.7142857142857143</v>
      </c>
      <c r="AK34">
        <f>(J34-MIN(J2:J69))/(MAX(J2:J69)-MIN(J2:J69))</f>
        <v>0.26666666666666666</v>
      </c>
      <c r="AL34">
        <f>(U34-MIN(U2:U69))/(MAX(U2:U69)-MIN(U2:U69))</f>
        <v>0.33636363636363636</v>
      </c>
      <c r="AM34">
        <f>(W34-MIN(W2:W69))/(MAX(W2:W69)-MIN(W2:W69))</f>
        <v>0.22844659191642047</v>
      </c>
      <c r="AN34">
        <f>(X34-MIN(X2:X69))/(MAX(X2:X69)-MIN(X2:X69))</f>
        <v>0.82857142857142863</v>
      </c>
      <c r="AO34">
        <f>(Y34-MIN(Y2:Y69))/(MAX(Y2:Y69)-MIN(Y2:Y69))</f>
        <v>0</v>
      </c>
      <c r="AP34">
        <f>(AA34-MIN(AA2:AA69))/(MAX(AA2:AA69)-MIN(AA2:AA69))</f>
        <v>0.57687991021324359</v>
      </c>
      <c r="AQ34">
        <f>(AE34-MIN(AE2:AE69))/(MAX(AE2:AE69)-MIN(AE2:AE69))</f>
        <v>0.50511508951406647</v>
      </c>
      <c r="AR34">
        <f>(AF34-MIN(AF2:AF69))/(MAX(AF2:AF69)-MIN(AF2:AF69))</f>
        <v>0.50632911392405078</v>
      </c>
      <c r="AS34">
        <v>0</v>
      </c>
    </row>
    <row r="35" spans="1:45" ht="14.25" customHeight="1" x14ac:dyDescent="0.3">
      <c r="A35" s="13" t="s">
        <v>325</v>
      </c>
      <c r="B35" s="13" t="s">
        <v>177</v>
      </c>
      <c r="C35" s="13" t="s">
        <v>34</v>
      </c>
      <c r="D35" s="13">
        <v>1</v>
      </c>
      <c r="E35" s="13">
        <v>1</v>
      </c>
      <c r="F35" s="13">
        <v>0</v>
      </c>
      <c r="G35" s="13">
        <v>0</v>
      </c>
      <c r="H35" s="13">
        <v>31</v>
      </c>
      <c r="I35" s="13">
        <v>20</v>
      </c>
      <c r="J35" s="13">
        <v>11</v>
      </c>
      <c r="K35" s="13">
        <v>138</v>
      </c>
      <c r="L35" s="13">
        <v>429</v>
      </c>
      <c r="M35" s="13">
        <v>0.32167832167832172</v>
      </c>
      <c r="N35" s="13">
        <v>525</v>
      </c>
      <c r="O35" s="13">
        <v>737</v>
      </c>
      <c r="P35" s="13">
        <v>0.71234735413839889</v>
      </c>
      <c r="Q35" s="13">
        <v>1112</v>
      </c>
      <c r="R35" s="13">
        <v>991</v>
      </c>
      <c r="S35" s="13">
        <v>121</v>
      </c>
      <c r="T35" s="13">
        <v>376</v>
      </c>
      <c r="U35" s="13">
        <v>489</v>
      </c>
      <c r="V35" s="13">
        <v>520</v>
      </c>
      <c r="W35" s="13">
        <v>0.94038461538461537</v>
      </c>
      <c r="X35" s="13">
        <v>292</v>
      </c>
      <c r="Y35" s="13">
        <v>0</v>
      </c>
      <c r="Z35" s="13">
        <v>0</v>
      </c>
      <c r="AA35" s="13">
        <v>2265</v>
      </c>
      <c r="AB35" s="13">
        <v>73.099999999999994</v>
      </c>
      <c r="AC35" s="13">
        <v>2148</v>
      </c>
      <c r="AD35" s="13">
        <v>69.3</v>
      </c>
      <c r="AE35" s="13">
        <v>117</v>
      </c>
      <c r="AF35" s="13">
        <v>3.7999999999999972</v>
      </c>
      <c r="AG35" s="13"/>
      <c r="AH35" s="13">
        <v>1</v>
      </c>
      <c r="AI35">
        <v>0</v>
      </c>
      <c r="AJ35">
        <f>(I35-MIN(I2:I69))/(MAX(I2:I69)-MIN(I2:I69))</f>
        <v>0.14285714285714285</v>
      </c>
      <c r="AK35">
        <f>(J35-MIN(J2:J69))/(MAX(J2:J69)-MIN(J2:J69))</f>
        <v>0.66666666666666663</v>
      </c>
      <c r="AL35">
        <f>(U35-MIN(U2:U69))/(MAX(U2:U69)-MIN(U2:U69))</f>
        <v>0.33333333333333331</v>
      </c>
      <c r="AM35">
        <f>(W35-MIN(W2:W69))/(MAX(W2:W69)-MIN(W2:W69))</f>
        <v>9.1321107163685522E-2</v>
      </c>
      <c r="AN35">
        <f>(X35-MIN(X2:X69))/(MAX(X2:X69)-MIN(X2:X69))</f>
        <v>0.83142857142857141</v>
      </c>
      <c r="AO35">
        <f>(Y35-MIN(Y2:Y69))/(MAX(Y2:Y69)-MIN(Y2:Y69))</f>
        <v>0</v>
      </c>
      <c r="AP35">
        <f>(AA35-MIN(AA2:AA69))/(MAX(AA2:AA69)-MIN(AA2:AA69))</f>
        <v>0.19528619528619529</v>
      </c>
      <c r="AQ35">
        <f>(AE35-MIN(AE2:AE69))/(MAX(AE2:AE69)-MIN(AE2:AE69))</f>
        <v>0.16112531969309463</v>
      </c>
      <c r="AR35">
        <f>(AF35-MIN(AF2:AF69))/(MAX(AF2:AF69)-MIN(AF2:AF69))</f>
        <v>0.17299578059071713</v>
      </c>
      <c r="AS35">
        <v>0</v>
      </c>
    </row>
    <row r="36" spans="1:45" ht="14.25" customHeight="1" x14ac:dyDescent="0.3">
      <c r="A36" s="13" t="s">
        <v>99</v>
      </c>
      <c r="B36" s="13" t="s">
        <v>304</v>
      </c>
      <c r="C36" s="13" t="s">
        <v>40</v>
      </c>
      <c r="D36" s="13">
        <v>0</v>
      </c>
      <c r="E36" s="13">
        <v>0</v>
      </c>
      <c r="F36" s="13">
        <v>6</v>
      </c>
      <c r="G36" s="13">
        <v>1</v>
      </c>
      <c r="H36" s="13">
        <v>34</v>
      </c>
      <c r="I36" s="13">
        <v>27</v>
      </c>
      <c r="J36" s="13">
        <v>7</v>
      </c>
      <c r="K36" s="13">
        <v>246</v>
      </c>
      <c r="L36" s="13">
        <v>672</v>
      </c>
      <c r="M36" s="13">
        <v>0.36607142857142849</v>
      </c>
      <c r="N36" s="13">
        <v>531</v>
      </c>
      <c r="O36" s="13">
        <v>753</v>
      </c>
      <c r="P36" s="13">
        <v>0.70517928286852594</v>
      </c>
      <c r="Q36" s="13">
        <v>1479</v>
      </c>
      <c r="R36" s="13">
        <v>1046</v>
      </c>
      <c r="S36" s="13">
        <v>433</v>
      </c>
      <c r="T36" s="13">
        <v>537</v>
      </c>
      <c r="U36" s="13">
        <v>619</v>
      </c>
      <c r="V36" s="13">
        <v>405</v>
      </c>
      <c r="W36" s="13">
        <v>1.528395061728395</v>
      </c>
      <c r="X36" s="13">
        <v>14</v>
      </c>
      <c r="Y36" s="13">
        <v>5</v>
      </c>
      <c r="Z36" s="13">
        <v>4</v>
      </c>
      <c r="AA36" s="13">
        <v>2887</v>
      </c>
      <c r="AB36" s="13">
        <v>84.9</v>
      </c>
      <c r="AC36" s="13">
        <v>2401</v>
      </c>
      <c r="AD36" s="13">
        <v>70.599999999999994</v>
      </c>
      <c r="AE36" s="13">
        <v>486</v>
      </c>
      <c r="AF36" s="13">
        <v>14.30000000000001</v>
      </c>
      <c r="AG36" s="13"/>
      <c r="AH36" s="13">
        <v>0</v>
      </c>
      <c r="AI36">
        <v>1</v>
      </c>
      <c r="AJ36">
        <f>(I36-MIN(I2:I69))/(MAX(I2:I69)-MIN(I2:I69))</f>
        <v>0.6428571428571429</v>
      </c>
      <c r="AK36">
        <f>(J36-MIN(J2:J69))/(MAX(J2:J69)-MIN(J2:J69))</f>
        <v>0.4</v>
      </c>
      <c r="AL36">
        <f>(U36-MIN(U2:U69))/(MAX(U2:U69)-MIN(U2:U69))</f>
        <v>0.72727272727272729</v>
      </c>
      <c r="AM36">
        <f>(W36-MIN(W2:W69))/(MAX(W2:W69)-MIN(W2:W69))</f>
        <v>0.67177539228036531</v>
      </c>
      <c r="AN36">
        <f>(X36-MIN(X2:X69))/(MAX(X2:X69)-MIN(X2:X69))</f>
        <v>3.7142857142857144E-2</v>
      </c>
      <c r="AO36">
        <f>(Y36-MIN(Y2:Y69))/(MAX(Y2:Y69)-MIN(Y2:Y69))</f>
        <v>0.625</v>
      </c>
      <c r="AP36">
        <f>(AA36-MIN(AA2:AA69))/(MAX(AA2:AA69)-MIN(AA2:AA69))</f>
        <v>0.89337822671156009</v>
      </c>
      <c r="AQ36">
        <f>(AE36-MIN(AE2:AE69))/(MAX(AE2:AE69)-MIN(AE2:AE69))</f>
        <v>0.63299232736572886</v>
      </c>
      <c r="AR36">
        <f>(AF36-MIN(AF2:AF69))/(MAX(AF2:AF69)-MIN(AF2:AF69))</f>
        <v>0.61603375527426218</v>
      </c>
      <c r="AS36">
        <v>6</v>
      </c>
    </row>
    <row r="37" spans="1:45" ht="14.25" customHeight="1" x14ac:dyDescent="0.3">
      <c r="A37" s="13" t="s">
        <v>326</v>
      </c>
      <c r="B37" s="13" t="s">
        <v>218</v>
      </c>
      <c r="C37" s="13" t="s">
        <v>37</v>
      </c>
      <c r="D37" s="13">
        <v>1</v>
      </c>
      <c r="E37" s="13">
        <v>1</v>
      </c>
      <c r="F37" s="13">
        <v>0</v>
      </c>
      <c r="G37" s="13">
        <v>0</v>
      </c>
      <c r="H37" s="13">
        <v>31</v>
      </c>
      <c r="I37" s="13">
        <v>22</v>
      </c>
      <c r="J37" s="13">
        <v>9</v>
      </c>
      <c r="K37" s="13">
        <v>218</v>
      </c>
      <c r="L37" s="13">
        <v>563</v>
      </c>
      <c r="M37" s="13">
        <v>0.38721136767317937</v>
      </c>
      <c r="N37" s="13">
        <v>490</v>
      </c>
      <c r="O37" s="13">
        <v>682</v>
      </c>
      <c r="P37" s="13">
        <v>0.71847507331378302</v>
      </c>
      <c r="Q37" s="13">
        <v>1114</v>
      </c>
      <c r="R37" s="13">
        <v>1084</v>
      </c>
      <c r="S37" s="13">
        <v>30</v>
      </c>
      <c r="T37" s="13">
        <v>288</v>
      </c>
      <c r="U37" s="13">
        <v>469</v>
      </c>
      <c r="V37" s="13">
        <v>413</v>
      </c>
      <c r="W37" s="13">
        <v>1.1355932203389829</v>
      </c>
      <c r="X37" s="13">
        <v>315</v>
      </c>
      <c r="Y37" s="13">
        <v>0</v>
      </c>
      <c r="Z37" s="13">
        <v>0</v>
      </c>
      <c r="AA37" s="13">
        <v>2496</v>
      </c>
      <c r="AB37" s="13">
        <v>80.5</v>
      </c>
      <c r="AC37" s="13">
        <v>2257</v>
      </c>
      <c r="AD37" s="13">
        <v>72.8</v>
      </c>
      <c r="AE37" s="13">
        <v>239</v>
      </c>
      <c r="AF37" s="13">
        <v>7.7000000000000028</v>
      </c>
      <c r="AG37" s="13"/>
      <c r="AH37" s="13">
        <v>1</v>
      </c>
      <c r="AI37">
        <v>0</v>
      </c>
      <c r="AJ37">
        <f>(I37-MIN(I2:I69))/(MAX(I2:I69)-MIN(I2:I69))</f>
        <v>0.2857142857142857</v>
      </c>
      <c r="AK37">
        <f>(J37-MIN(J2:J69))/(MAX(J2:J69)-MIN(J2:J69))</f>
        <v>0.53333333333333333</v>
      </c>
      <c r="AL37">
        <f>(U37-MIN(U2:U69))/(MAX(U2:U69)-MIN(U2:U69))</f>
        <v>0.27272727272727271</v>
      </c>
      <c r="AM37">
        <f>(W37-MIN(W2:W69))/(MAX(W2:W69)-MIN(W2:W69))</f>
        <v>0.28402120618737769</v>
      </c>
      <c r="AN37">
        <f>(X37-MIN(X2:X69))/(MAX(X2:X69)-MIN(X2:X69))</f>
        <v>0.89714285714285713</v>
      </c>
      <c r="AO37">
        <f>(Y37-MIN(Y2:Y69))/(MAX(Y2:Y69)-MIN(Y2:Y69))</f>
        <v>0</v>
      </c>
      <c r="AP37">
        <f>(AA37-MIN(AA2:AA69))/(MAX(AA2:AA69)-MIN(AA2:AA69))</f>
        <v>0.45454545454545453</v>
      </c>
      <c r="AQ37">
        <f>(AE37-MIN(AE2:AE69))/(MAX(AE2:AE69)-MIN(AE2:AE69))</f>
        <v>0.31713554987212278</v>
      </c>
      <c r="AR37">
        <f>(AF37-MIN(AF2:AF69))/(MAX(AF2:AF69)-MIN(AF2:AF69))</f>
        <v>0.33755274261603391</v>
      </c>
      <c r="AS37">
        <v>0</v>
      </c>
    </row>
    <row r="38" spans="1:45" ht="14.25" customHeight="1" x14ac:dyDescent="0.3">
      <c r="A38" s="13" t="s">
        <v>327</v>
      </c>
      <c r="B38" s="13" t="s">
        <v>228</v>
      </c>
      <c r="C38" s="13" t="s">
        <v>40</v>
      </c>
      <c r="D38" s="13">
        <v>1</v>
      </c>
      <c r="E38" s="13">
        <v>1</v>
      </c>
      <c r="F38" s="13">
        <v>0</v>
      </c>
      <c r="G38" s="13">
        <v>0</v>
      </c>
      <c r="H38" s="13">
        <v>34</v>
      </c>
      <c r="I38" s="13">
        <v>24</v>
      </c>
      <c r="J38" s="13">
        <v>10</v>
      </c>
      <c r="K38" s="13">
        <v>292</v>
      </c>
      <c r="L38" s="13">
        <v>827</v>
      </c>
      <c r="M38" s="13">
        <v>0.35308343409915349</v>
      </c>
      <c r="N38" s="13">
        <v>493</v>
      </c>
      <c r="O38" s="13">
        <v>729</v>
      </c>
      <c r="P38" s="13">
        <v>0.67626886145404663</v>
      </c>
      <c r="Q38" s="13">
        <v>1279</v>
      </c>
      <c r="R38" s="13">
        <v>1119</v>
      </c>
      <c r="S38" s="13">
        <v>160</v>
      </c>
      <c r="T38" s="13">
        <v>378</v>
      </c>
      <c r="U38" s="13">
        <v>475</v>
      </c>
      <c r="V38" s="13">
        <v>460</v>
      </c>
      <c r="W38" s="13">
        <v>1.0326086956521741</v>
      </c>
      <c r="X38" s="13">
        <v>225</v>
      </c>
      <c r="Y38" s="13">
        <v>0</v>
      </c>
      <c r="Z38" s="13">
        <v>1</v>
      </c>
      <c r="AA38" s="13">
        <v>2589</v>
      </c>
      <c r="AB38" s="13">
        <v>76.099999999999994</v>
      </c>
      <c r="AC38" s="13">
        <v>2428</v>
      </c>
      <c r="AD38" s="13">
        <v>71.400000000000006</v>
      </c>
      <c r="AE38" s="13">
        <v>161</v>
      </c>
      <c r="AF38" s="13">
        <v>4.6999999999999886</v>
      </c>
      <c r="AG38" s="13"/>
      <c r="AH38" s="13">
        <v>1</v>
      </c>
      <c r="AI38">
        <v>0</v>
      </c>
      <c r="AJ38">
        <f>(I38-MIN(I2:I69))/(MAX(I2:I69)-MIN(I2:I69))</f>
        <v>0.42857142857142855</v>
      </c>
      <c r="AK38">
        <f>(J38-MIN(J2:J69))/(MAX(J2:J69)-MIN(J2:J69))</f>
        <v>0.6</v>
      </c>
      <c r="AL38">
        <f>(U38-MIN(U2:U69))/(MAX(U2:U69)-MIN(U2:U69))</f>
        <v>0.29090909090909089</v>
      </c>
      <c r="AM38">
        <f>(W38-MIN(W2:W69))/(MAX(W2:W69)-MIN(W2:W69))</f>
        <v>0.18236007239824487</v>
      </c>
      <c r="AN38">
        <f>(X38-MIN(X2:X69))/(MAX(X2:X69)-MIN(X2:X69))</f>
        <v>0.64</v>
      </c>
      <c r="AO38">
        <f>(Y38-MIN(Y2:Y69))/(MAX(Y2:Y69)-MIN(Y2:Y69))</f>
        <v>0</v>
      </c>
      <c r="AP38">
        <f>(AA38-MIN(AA2:AA69))/(MAX(AA2:AA69)-MIN(AA2:AA69))</f>
        <v>0.55892255892255893</v>
      </c>
      <c r="AQ38">
        <f>(AE38-MIN(AE2:AE69))/(MAX(AE2:AE69)-MIN(AE2:AE69))</f>
        <v>0.21739130434782608</v>
      </c>
      <c r="AR38">
        <f>(AF38-MIN(AF2:AF69))/(MAX(AF2:AF69)-MIN(AF2:AF69))</f>
        <v>0.2109704641350206</v>
      </c>
      <c r="AS38">
        <v>0</v>
      </c>
    </row>
    <row r="39" spans="1:45" ht="14.25" customHeight="1" x14ac:dyDescent="0.3">
      <c r="A39" s="13" t="s">
        <v>328</v>
      </c>
      <c r="B39" s="13" t="s">
        <v>201</v>
      </c>
      <c r="C39" s="13" t="s">
        <v>37</v>
      </c>
      <c r="D39" s="13">
        <v>0</v>
      </c>
      <c r="E39" s="13">
        <v>0</v>
      </c>
      <c r="F39" s="13">
        <v>1</v>
      </c>
      <c r="G39" s="13">
        <v>0</v>
      </c>
      <c r="H39" s="13">
        <v>34</v>
      </c>
      <c r="I39" s="13">
        <v>23</v>
      </c>
      <c r="J39" s="13">
        <v>11</v>
      </c>
      <c r="K39" s="13">
        <v>241</v>
      </c>
      <c r="L39" s="13">
        <v>707</v>
      </c>
      <c r="M39" s="13">
        <v>0.34087694483734088</v>
      </c>
      <c r="N39" s="13">
        <v>456</v>
      </c>
      <c r="O39" s="13">
        <v>607</v>
      </c>
      <c r="P39" s="13">
        <v>0.75123558484349262</v>
      </c>
      <c r="Q39" s="13">
        <v>1231</v>
      </c>
      <c r="R39" s="13">
        <v>1202</v>
      </c>
      <c r="S39" s="13">
        <v>29</v>
      </c>
      <c r="T39" s="13">
        <v>366</v>
      </c>
      <c r="U39" s="13">
        <v>519</v>
      </c>
      <c r="V39" s="13">
        <v>358</v>
      </c>
      <c r="W39" s="13">
        <v>1.449720670391061</v>
      </c>
      <c r="X39" s="13">
        <v>64</v>
      </c>
      <c r="Y39" s="13">
        <v>1</v>
      </c>
      <c r="Z39" s="13">
        <v>5</v>
      </c>
      <c r="AA39" s="13">
        <v>2417</v>
      </c>
      <c r="AB39" s="13">
        <v>71.099999999999994</v>
      </c>
      <c r="AC39" s="13">
        <v>2212</v>
      </c>
      <c r="AD39" s="13">
        <v>65.099999999999994</v>
      </c>
      <c r="AE39" s="13">
        <v>205</v>
      </c>
      <c r="AF39" s="13">
        <v>6</v>
      </c>
      <c r="AG39" s="13"/>
      <c r="AH39" s="13">
        <v>0</v>
      </c>
      <c r="AI39">
        <v>0</v>
      </c>
      <c r="AJ39">
        <f>(I39-MIN(I2:I69))/(MAX(I2:I69)-MIN(I2:I69))</f>
        <v>0.35714285714285715</v>
      </c>
      <c r="AK39">
        <f>(J39-MIN(J2:J69))/(MAX(J2:J69)-MIN(J2:J69))</f>
        <v>0.66666666666666663</v>
      </c>
      <c r="AL39">
        <f>(U39-MIN(U2:U69))/(MAX(U2:U69)-MIN(U2:U69))</f>
        <v>0.42424242424242425</v>
      </c>
      <c r="AM39">
        <f>(W39-MIN(W2:W69))/(MAX(W2:W69)-MIN(W2:W69))</f>
        <v>0.59411199724264685</v>
      </c>
      <c r="AN39">
        <f>(X39-MIN(X2:X69))/(MAX(X2:X69)-MIN(X2:X69))</f>
        <v>0.18</v>
      </c>
      <c r="AO39">
        <f>(Y39-MIN(Y2:Y69))/(MAX(Y2:Y69)-MIN(Y2:Y69))</f>
        <v>0.125</v>
      </c>
      <c r="AP39">
        <f>(AA39-MIN(AA2:AA69))/(MAX(AA2:AA69)-MIN(AA2:AA69))</f>
        <v>0.36588103254769921</v>
      </c>
      <c r="AQ39">
        <f>(AE39-MIN(AE2:AE69))/(MAX(AE2:AE69)-MIN(AE2:AE69))</f>
        <v>0.27365728900255754</v>
      </c>
      <c r="AR39">
        <f>(AF39-MIN(AF2:AF69))/(MAX(AF2:AF69)-MIN(AF2:AF69))</f>
        <v>0.26582278481012661</v>
      </c>
      <c r="AS39">
        <v>1</v>
      </c>
    </row>
    <row r="40" spans="1:45" ht="14.25" customHeight="1" x14ac:dyDescent="0.3">
      <c r="A40" s="13" t="s">
        <v>100</v>
      </c>
      <c r="B40" s="13" t="s">
        <v>304</v>
      </c>
      <c r="C40" s="13" t="s">
        <v>37</v>
      </c>
      <c r="D40" s="13">
        <v>0</v>
      </c>
      <c r="E40" s="13">
        <v>0</v>
      </c>
      <c r="F40" s="13">
        <v>1</v>
      </c>
      <c r="G40" s="13">
        <v>1</v>
      </c>
      <c r="H40" s="13">
        <v>34</v>
      </c>
      <c r="I40" s="13">
        <v>25</v>
      </c>
      <c r="J40" s="13">
        <v>9</v>
      </c>
      <c r="K40" s="13">
        <v>320</v>
      </c>
      <c r="L40" s="13">
        <v>830</v>
      </c>
      <c r="M40" s="13">
        <v>0.38554216867469882</v>
      </c>
      <c r="N40" s="13">
        <v>458</v>
      </c>
      <c r="O40" s="13">
        <v>573</v>
      </c>
      <c r="P40" s="13">
        <v>0.79930191972076792</v>
      </c>
      <c r="Q40" s="13">
        <v>1148</v>
      </c>
      <c r="R40" s="13">
        <v>1211</v>
      </c>
      <c r="S40" s="13">
        <v>-63</v>
      </c>
      <c r="T40" s="13">
        <v>317</v>
      </c>
      <c r="U40" s="13">
        <v>544</v>
      </c>
      <c r="V40" s="13">
        <v>321</v>
      </c>
      <c r="W40" s="13">
        <v>1.6947040498442369</v>
      </c>
      <c r="X40" s="13">
        <v>34</v>
      </c>
      <c r="Y40" s="13">
        <v>4</v>
      </c>
      <c r="Z40" s="13">
        <v>8</v>
      </c>
      <c r="AA40" s="13">
        <v>2652</v>
      </c>
      <c r="AB40" s="13">
        <v>78</v>
      </c>
      <c r="AC40" s="13">
        <v>2353</v>
      </c>
      <c r="AD40" s="13">
        <v>69.2</v>
      </c>
      <c r="AE40" s="13">
        <v>299</v>
      </c>
      <c r="AF40" s="13">
        <v>8.7999999999999972</v>
      </c>
      <c r="AG40" s="13"/>
      <c r="AH40" s="13">
        <v>0</v>
      </c>
      <c r="AI40">
        <v>1</v>
      </c>
      <c r="AJ40">
        <f>(I40-MIN(I2:I69))/(MAX(I2:I69)-MIN(I2:I69))</f>
        <v>0.5</v>
      </c>
      <c r="AK40">
        <f>(J40-MIN(J2:J69))/(MAX(J2:J69)-MIN(J2:J69))</f>
        <v>0.53333333333333333</v>
      </c>
      <c r="AL40">
        <f>(U40-MIN(U2:U69))/(MAX(U2:U69)-MIN(U2:U69))</f>
        <v>0.5</v>
      </c>
      <c r="AM40">
        <f>(W40-MIN(W2:W69))/(MAX(W2:W69)-MIN(W2:W69))</f>
        <v>0.83594724569811985</v>
      </c>
      <c r="AN40">
        <f>(X40-MIN(X2:X69))/(MAX(X2:X69)-MIN(X2:X69))</f>
        <v>9.4285714285714292E-2</v>
      </c>
      <c r="AO40">
        <f>(Y40-MIN(Y2:Y69))/(MAX(Y2:Y69)-MIN(Y2:Y69))</f>
        <v>0.5</v>
      </c>
      <c r="AP40">
        <f>(AA40-MIN(AA2:AA69))/(MAX(AA2:AA69)-MIN(AA2:AA69))</f>
        <v>0.62962962962962965</v>
      </c>
      <c r="AQ40">
        <f>(AE40-MIN(AE2:AE69))/(MAX(AE2:AE69)-MIN(AE2:AE69))</f>
        <v>0.39386189258312021</v>
      </c>
      <c r="AR40">
        <f>(AF40-MIN(AF2:AF69))/(MAX(AF2:AF69)-MIN(AF2:AF69))</f>
        <v>0.38396624472573831</v>
      </c>
      <c r="AS40">
        <v>1</v>
      </c>
    </row>
    <row r="41" spans="1:45" ht="14.25" customHeight="1" x14ac:dyDescent="0.3">
      <c r="A41" s="13" t="s">
        <v>160</v>
      </c>
      <c r="B41" s="13" t="s">
        <v>182</v>
      </c>
      <c r="C41" s="13" t="s">
        <v>43</v>
      </c>
      <c r="D41" s="13">
        <v>1</v>
      </c>
      <c r="E41" s="13">
        <v>0</v>
      </c>
      <c r="F41" s="13">
        <v>0</v>
      </c>
      <c r="G41" s="13">
        <v>0</v>
      </c>
      <c r="H41" s="13">
        <v>32</v>
      </c>
      <c r="I41" s="13">
        <v>20</v>
      </c>
      <c r="J41" s="13">
        <v>12</v>
      </c>
      <c r="K41" s="13">
        <v>287</v>
      </c>
      <c r="L41" s="13">
        <v>716</v>
      </c>
      <c r="M41" s="13">
        <v>0.40083798882681559</v>
      </c>
      <c r="N41" s="13">
        <v>606</v>
      </c>
      <c r="O41" s="13">
        <v>770</v>
      </c>
      <c r="P41" s="13">
        <v>0.78701298701298705</v>
      </c>
      <c r="Q41" s="13">
        <v>1175</v>
      </c>
      <c r="R41" s="13">
        <v>1063</v>
      </c>
      <c r="S41" s="13">
        <v>112</v>
      </c>
      <c r="T41" s="13">
        <v>438</v>
      </c>
      <c r="U41" s="13">
        <v>469</v>
      </c>
      <c r="V41" s="13">
        <v>422</v>
      </c>
      <c r="W41" s="13">
        <v>1.1113744075829379</v>
      </c>
      <c r="X41" s="13">
        <v>15</v>
      </c>
      <c r="Y41" s="13">
        <v>1</v>
      </c>
      <c r="Z41" s="13">
        <v>9</v>
      </c>
      <c r="AA41" s="13">
        <v>2737</v>
      </c>
      <c r="AB41" s="13">
        <v>85.5</v>
      </c>
      <c r="AC41" s="13">
        <v>2497</v>
      </c>
      <c r="AD41" s="13">
        <v>78</v>
      </c>
      <c r="AE41" s="13">
        <v>240</v>
      </c>
      <c r="AF41" s="13">
        <v>7.5</v>
      </c>
      <c r="AG41" s="13"/>
      <c r="AH41" s="13">
        <v>1</v>
      </c>
      <c r="AI41">
        <v>0</v>
      </c>
      <c r="AJ41">
        <f>(I41-MIN(I2:I69))/(MAX(I2:I69)-MIN(I2:I69))</f>
        <v>0.14285714285714285</v>
      </c>
      <c r="AK41">
        <f>(J41-MIN(J2:J69))/(MAX(J2:J69)-MIN(J2:J69))</f>
        <v>0.73333333333333328</v>
      </c>
      <c r="AL41">
        <f>(U41-MIN(U2:U69))/(MAX(U2:U69)-MIN(U2:U69))</f>
        <v>0.27272727272727271</v>
      </c>
      <c r="AM41">
        <f>(W41-MIN(W2:W69))/(MAX(W2:W69)-MIN(W2:W69))</f>
        <v>0.26011361452451481</v>
      </c>
      <c r="AN41">
        <f>(X41-MIN(X2:X69))/(MAX(X2:X69)-MIN(X2:X69))</f>
        <v>0.04</v>
      </c>
      <c r="AO41">
        <f>(Y41-MIN(Y2:Y69))/(MAX(Y2:Y69)-MIN(Y2:Y69))</f>
        <v>0.125</v>
      </c>
      <c r="AP41">
        <f>(AA41-MIN(AA2:AA69))/(MAX(AA2:AA69)-MIN(AA2:AA69))</f>
        <v>0.72502805836139173</v>
      </c>
      <c r="AQ41">
        <f>(AE41-MIN(AE2:AE69))/(MAX(AE2:AE69)-MIN(AE2:AE69))</f>
        <v>0.31841432225063937</v>
      </c>
      <c r="AR41">
        <f>(AF41-MIN(AF2:AF69))/(MAX(AF2:AF69)-MIN(AF2:AF69))</f>
        <v>0.32911392405063294</v>
      </c>
      <c r="AS41">
        <v>0</v>
      </c>
    </row>
    <row r="42" spans="1:45" ht="14.25" customHeight="1" x14ac:dyDescent="0.3">
      <c r="A42" s="13" t="s">
        <v>162</v>
      </c>
      <c r="B42" s="13" t="s">
        <v>179</v>
      </c>
      <c r="C42" s="13" t="s">
        <v>43</v>
      </c>
      <c r="D42" s="13">
        <v>0</v>
      </c>
      <c r="E42" s="13">
        <v>0</v>
      </c>
      <c r="F42" s="13">
        <v>4</v>
      </c>
      <c r="G42" s="13">
        <v>1</v>
      </c>
      <c r="H42" s="13">
        <v>34</v>
      </c>
      <c r="I42" s="13">
        <v>29</v>
      </c>
      <c r="J42" s="13">
        <v>5</v>
      </c>
      <c r="K42" s="13">
        <v>292</v>
      </c>
      <c r="L42" s="13">
        <v>773</v>
      </c>
      <c r="M42" s="13">
        <v>0.37774902975420438</v>
      </c>
      <c r="N42" s="13">
        <v>489</v>
      </c>
      <c r="O42" s="13">
        <v>688</v>
      </c>
      <c r="P42" s="13">
        <v>0.71075581395348841</v>
      </c>
      <c r="Q42" s="13">
        <v>1237</v>
      </c>
      <c r="R42" s="13">
        <v>1105</v>
      </c>
      <c r="S42" s="13">
        <v>132</v>
      </c>
      <c r="T42" s="13">
        <v>355</v>
      </c>
      <c r="U42" s="13">
        <v>558</v>
      </c>
      <c r="V42" s="13">
        <v>394</v>
      </c>
      <c r="W42" s="13">
        <v>1.4162436548223349</v>
      </c>
      <c r="X42" s="13">
        <v>44</v>
      </c>
      <c r="Y42" s="13">
        <v>2</v>
      </c>
      <c r="Z42" s="13">
        <v>3</v>
      </c>
      <c r="AA42" s="13">
        <v>2689</v>
      </c>
      <c r="AB42" s="13">
        <v>79.099999999999994</v>
      </c>
      <c r="AC42" s="13">
        <v>2211</v>
      </c>
      <c r="AD42" s="13">
        <v>65</v>
      </c>
      <c r="AE42" s="13">
        <v>478</v>
      </c>
      <c r="AF42" s="13">
        <v>14.099999999999991</v>
      </c>
      <c r="AG42" s="13"/>
      <c r="AH42" s="13">
        <v>0</v>
      </c>
      <c r="AI42">
        <v>1</v>
      </c>
      <c r="AJ42">
        <f>(I42-MIN(I2:I69))/(MAX(I2:I69)-MIN(I2:I69))</f>
        <v>0.7857142857142857</v>
      </c>
      <c r="AK42">
        <f>(J42-MIN(J2:J69))/(MAX(J2:J69)-MIN(J2:J69))</f>
        <v>0.26666666666666666</v>
      </c>
      <c r="AL42">
        <f>(U42-MIN(U2:U69))/(MAX(U2:U69)-MIN(U2:U69))</f>
        <v>0.54242424242424248</v>
      </c>
      <c r="AM42">
        <f>(W42-MIN(W2:W69))/(MAX(W2:W69)-MIN(W2:W69))</f>
        <v>0.56106517424721991</v>
      </c>
      <c r="AN42">
        <f>(X42-MIN(X2:X69))/(MAX(X2:X69)-MIN(X2:X69))</f>
        <v>0.12285714285714286</v>
      </c>
      <c r="AO42">
        <f>(Y42-MIN(Y2:Y69))/(MAX(Y2:Y69)-MIN(Y2:Y69))</f>
        <v>0.25</v>
      </c>
      <c r="AP42">
        <f>(AA42-MIN(AA2:AA69))/(MAX(AA2:AA69)-MIN(AA2:AA69))</f>
        <v>0.67115600448933788</v>
      </c>
      <c r="AQ42">
        <f>(AE42-MIN(AE2:AE69))/(MAX(AE2:AE69)-MIN(AE2:AE69))</f>
        <v>0.62276214833759591</v>
      </c>
      <c r="AR42">
        <f>(AF42-MIN(AF2:AF69))/(MAX(AF2:AF69)-MIN(AF2:AF69))</f>
        <v>0.60759493670886056</v>
      </c>
      <c r="AS42">
        <v>4</v>
      </c>
    </row>
    <row r="43" spans="1:45" ht="14.25" customHeight="1" x14ac:dyDescent="0.3">
      <c r="A43" s="13" t="s">
        <v>329</v>
      </c>
      <c r="B43" s="13" t="s">
        <v>261</v>
      </c>
      <c r="C43" s="13" t="s">
        <v>37</v>
      </c>
      <c r="D43" s="13">
        <v>1</v>
      </c>
      <c r="E43" s="13">
        <v>1</v>
      </c>
      <c r="F43" s="13">
        <v>0</v>
      </c>
      <c r="G43" s="13">
        <v>0</v>
      </c>
      <c r="H43" s="13">
        <v>29</v>
      </c>
      <c r="I43" s="13">
        <v>23</v>
      </c>
      <c r="J43" s="13">
        <v>6</v>
      </c>
      <c r="K43" s="13">
        <v>290</v>
      </c>
      <c r="L43" s="13">
        <v>758</v>
      </c>
      <c r="M43" s="13">
        <v>0.38258575197889177</v>
      </c>
      <c r="N43" s="13">
        <v>301</v>
      </c>
      <c r="O43" s="13">
        <v>410</v>
      </c>
      <c r="P43" s="13">
        <v>0.73414634146341462</v>
      </c>
      <c r="Q43" s="13">
        <v>969</v>
      </c>
      <c r="R43" s="13">
        <v>968</v>
      </c>
      <c r="S43" s="13">
        <v>1</v>
      </c>
      <c r="T43" s="13">
        <v>240</v>
      </c>
      <c r="U43" s="13">
        <v>416</v>
      </c>
      <c r="V43" s="13">
        <v>289</v>
      </c>
      <c r="W43" s="13">
        <v>1.439446366782007</v>
      </c>
      <c r="X43" s="13">
        <v>165</v>
      </c>
      <c r="Y43" s="13">
        <v>0</v>
      </c>
      <c r="Z43" s="13">
        <v>1</v>
      </c>
      <c r="AA43" s="13">
        <v>2091</v>
      </c>
      <c r="AB43" s="13">
        <v>72.099999999999994</v>
      </c>
      <c r="AC43" s="13">
        <v>1783</v>
      </c>
      <c r="AD43" s="13">
        <v>61.5</v>
      </c>
      <c r="AE43" s="13">
        <v>308</v>
      </c>
      <c r="AF43" s="13">
        <v>10.599999999999991</v>
      </c>
      <c r="AG43" s="13"/>
      <c r="AH43" s="13">
        <v>1</v>
      </c>
      <c r="AI43">
        <v>0</v>
      </c>
      <c r="AJ43">
        <f>(I43-MIN(I2:I69))/(MAX(I2:I69)-MIN(I2:I69))</f>
        <v>0.35714285714285715</v>
      </c>
      <c r="AK43">
        <f>(J43-MIN(J2:J69))/(MAX(J2:J69)-MIN(J2:J69))</f>
        <v>0.33333333333333331</v>
      </c>
      <c r="AL43">
        <f>(U43-MIN(U2:U69))/(MAX(U2:U69)-MIN(U2:U69))</f>
        <v>0.11212121212121212</v>
      </c>
      <c r="AM43">
        <f>(W43-MIN(W2:W69))/(MAX(W2:W69)-MIN(W2:W69))</f>
        <v>0.58396972240119194</v>
      </c>
      <c r="AN43">
        <f>(X43-MIN(X2:X69))/(MAX(X2:X69)-MIN(X2:X69))</f>
        <v>0.46857142857142858</v>
      </c>
      <c r="AO43">
        <f>(Y43-MIN(Y2:Y69))/(MAX(Y2:Y69)-MIN(Y2:Y69))</f>
        <v>0</v>
      </c>
      <c r="AP43">
        <f>(AA43-MIN(AA2:AA69))/(MAX(AA2:AA69)-MIN(AA2:AA69))</f>
        <v>0</v>
      </c>
      <c r="AQ43">
        <f>(AE43-MIN(AE2:AE69))/(MAX(AE2:AE69)-MIN(AE2:AE69))</f>
        <v>0.4053708439897698</v>
      </c>
      <c r="AR43">
        <f>(AF43-MIN(AF2:AF69))/(MAX(AF2:AF69)-MIN(AF2:AF69))</f>
        <v>0.4599156118143457</v>
      </c>
      <c r="AS43">
        <v>0</v>
      </c>
    </row>
    <row r="44" spans="1:45" ht="14.25" customHeight="1" x14ac:dyDescent="0.3">
      <c r="A44" s="13" t="s">
        <v>102</v>
      </c>
      <c r="B44" s="13" t="s">
        <v>211</v>
      </c>
      <c r="C44" s="13" t="s">
        <v>34</v>
      </c>
      <c r="D44" s="13">
        <v>1</v>
      </c>
      <c r="E44" s="13">
        <v>0</v>
      </c>
      <c r="F44" s="13">
        <v>0</v>
      </c>
      <c r="G44" s="13">
        <v>1</v>
      </c>
      <c r="H44" s="13">
        <v>32</v>
      </c>
      <c r="I44" s="13">
        <v>20</v>
      </c>
      <c r="J44" s="13">
        <v>12</v>
      </c>
      <c r="K44" s="13">
        <v>230</v>
      </c>
      <c r="L44" s="13">
        <v>625</v>
      </c>
      <c r="M44" s="13">
        <v>0.36799999999999999</v>
      </c>
      <c r="N44" s="13">
        <v>460</v>
      </c>
      <c r="O44" s="13">
        <v>666</v>
      </c>
      <c r="P44" s="13">
        <v>0.69069069069069067</v>
      </c>
      <c r="Q44" s="13">
        <v>1073</v>
      </c>
      <c r="R44" s="13">
        <v>1106</v>
      </c>
      <c r="S44" s="13">
        <v>-33</v>
      </c>
      <c r="T44" s="13">
        <v>287</v>
      </c>
      <c r="U44" s="13">
        <v>454</v>
      </c>
      <c r="V44" s="13">
        <v>403</v>
      </c>
      <c r="W44" s="13">
        <v>1.1265508684863521</v>
      </c>
      <c r="X44" s="13">
        <v>49</v>
      </c>
      <c r="Y44" s="13">
        <v>1</v>
      </c>
      <c r="Z44" s="13">
        <v>4</v>
      </c>
      <c r="AA44" s="13">
        <v>2248</v>
      </c>
      <c r="AB44" s="13">
        <v>70.3</v>
      </c>
      <c r="AC44" s="13">
        <v>2132</v>
      </c>
      <c r="AD44" s="13">
        <v>66.599999999999994</v>
      </c>
      <c r="AE44" s="13">
        <v>116</v>
      </c>
      <c r="AF44" s="13">
        <v>3.7000000000000028</v>
      </c>
      <c r="AG44" s="13"/>
      <c r="AH44" s="13">
        <v>1</v>
      </c>
      <c r="AI44">
        <v>1</v>
      </c>
      <c r="AJ44">
        <f>(I44-MIN(I2:I69))/(MAX(I2:I69)-MIN(I2:I69))</f>
        <v>0.14285714285714285</v>
      </c>
      <c r="AK44">
        <f>(J44-MIN(J2:J69))/(MAX(J2:J69)-MIN(J2:J69))</f>
        <v>0.73333333333333328</v>
      </c>
      <c r="AL44">
        <f>(U44-MIN(U2:U69))/(MAX(U2:U69)-MIN(U2:U69))</f>
        <v>0.22727272727272727</v>
      </c>
      <c r="AM44">
        <f>(W44-MIN(W2:W69))/(MAX(W2:W69)-MIN(W2:W69))</f>
        <v>0.27509505204670165</v>
      </c>
      <c r="AN44">
        <f>(X44-MIN(X2:X69))/(MAX(X2:X69)-MIN(X2:X69))</f>
        <v>0.13714285714285715</v>
      </c>
      <c r="AO44">
        <f>(Y44-MIN(Y2:Y69))/(MAX(Y2:Y69)-MIN(Y2:Y69))</f>
        <v>0.125</v>
      </c>
      <c r="AP44">
        <f>(AA44-MIN(AA2:AA69))/(MAX(AA2:AA69)-MIN(AA2:AA69))</f>
        <v>0.17620650953984288</v>
      </c>
      <c r="AQ44">
        <f>(AE44-MIN(AE2:AE69))/(MAX(AE2:AE69)-MIN(AE2:AE69))</f>
        <v>0.15984654731457801</v>
      </c>
      <c r="AR44">
        <f>(AF44-MIN(AF2:AF69))/(MAX(AF2:AF69)-MIN(AF2:AF69))</f>
        <v>0.16877637130801695</v>
      </c>
      <c r="AS44">
        <v>0</v>
      </c>
    </row>
    <row r="45" spans="1:45" ht="14.25" customHeight="1" x14ac:dyDescent="0.3">
      <c r="A45" s="13" t="s">
        <v>103</v>
      </c>
      <c r="B45" s="13" t="s">
        <v>201</v>
      </c>
      <c r="C45" s="13" t="s">
        <v>43</v>
      </c>
      <c r="D45" s="13">
        <v>0</v>
      </c>
      <c r="E45" s="13">
        <v>0</v>
      </c>
      <c r="F45" s="13">
        <v>2</v>
      </c>
      <c r="G45" s="13">
        <v>1</v>
      </c>
      <c r="H45" s="13">
        <v>32</v>
      </c>
      <c r="I45" s="13">
        <v>25</v>
      </c>
      <c r="J45" s="13">
        <v>7</v>
      </c>
      <c r="K45" s="13">
        <v>288</v>
      </c>
      <c r="L45" s="13">
        <v>709</v>
      </c>
      <c r="M45" s="13">
        <v>0.40620592383638932</v>
      </c>
      <c r="N45" s="13">
        <v>488</v>
      </c>
      <c r="O45" s="13">
        <v>639</v>
      </c>
      <c r="P45" s="13">
        <v>0.76369327073552429</v>
      </c>
      <c r="Q45" s="13">
        <v>1214</v>
      </c>
      <c r="R45" s="13">
        <v>996</v>
      </c>
      <c r="S45" s="13">
        <v>218</v>
      </c>
      <c r="T45" s="13">
        <v>315</v>
      </c>
      <c r="U45" s="13">
        <v>580</v>
      </c>
      <c r="V45" s="13">
        <v>419</v>
      </c>
      <c r="W45" s="13">
        <v>1.384248210023866</v>
      </c>
      <c r="X45" s="13">
        <v>62</v>
      </c>
      <c r="Y45" s="13">
        <v>1</v>
      </c>
      <c r="Z45" s="13">
        <v>5</v>
      </c>
      <c r="AA45" s="13">
        <v>2564</v>
      </c>
      <c r="AB45" s="13">
        <v>80.099999999999994</v>
      </c>
      <c r="AC45" s="13">
        <v>2149</v>
      </c>
      <c r="AD45" s="13">
        <v>67.2</v>
      </c>
      <c r="AE45" s="13">
        <v>415</v>
      </c>
      <c r="AF45" s="13">
        <v>12.89999999999999</v>
      </c>
      <c r="AG45" s="13"/>
      <c r="AH45" s="13">
        <v>0</v>
      </c>
      <c r="AI45">
        <v>1</v>
      </c>
      <c r="AJ45">
        <f>(I45-MIN(I2:I69))/(MAX(I2:I69)-MIN(I2:I69))</f>
        <v>0.5</v>
      </c>
      <c r="AK45">
        <f>(J45-MIN(J2:J69))/(MAX(J2:J69)-MIN(J2:J69))</f>
        <v>0.4</v>
      </c>
      <c r="AL45">
        <f>(U45-MIN(U2:U69))/(MAX(U2:U69)-MIN(U2:U69))</f>
        <v>0.60909090909090913</v>
      </c>
      <c r="AM45">
        <f>(W45-MIN(W2:W69))/(MAX(W2:W69)-MIN(W2:W69))</f>
        <v>0.52948088326571685</v>
      </c>
      <c r="AN45">
        <f>(X45-MIN(X2:X69))/(MAX(X2:X69)-MIN(X2:X69))</f>
        <v>0.17428571428571429</v>
      </c>
      <c r="AO45">
        <f>(Y45-MIN(Y2:Y69))/(MAX(Y2:Y69)-MIN(Y2:Y69))</f>
        <v>0.125</v>
      </c>
      <c r="AP45">
        <f>(AA45-MIN(AA2:AA69))/(MAX(AA2:AA69)-MIN(AA2:AA69))</f>
        <v>0.53086419753086422</v>
      </c>
      <c r="AQ45">
        <f>(AE45-MIN(AE2:AE69))/(MAX(AE2:AE69)-MIN(AE2:AE69))</f>
        <v>0.5421994884910486</v>
      </c>
      <c r="AR45">
        <f>(AF45-MIN(AF2:AF69))/(MAX(AF2:AF69)-MIN(AF2:AF69))</f>
        <v>0.55696202531645544</v>
      </c>
      <c r="AS45">
        <v>2</v>
      </c>
    </row>
    <row r="46" spans="1:45" ht="14.25" customHeight="1" x14ac:dyDescent="0.3">
      <c r="A46" s="13" t="s">
        <v>330</v>
      </c>
      <c r="B46" s="13" t="s">
        <v>238</v>
      </c>
      <c r="C46" s="13" t="s">
        <v>43</v>
      </c>
      <c r="D46" s="13">
        <v>1</v>
      </c>
      <c r="E46" s="13">
        <v>1</v>
      </c>
      <c r="F46" s="13">
        <v>1</v>
      </c>
      <c r="G46" s="13">
        <v>0</v>
      </c>
      <c r="H46" s="13">
        <v>33</v>
      </c>
      <c r="I46" s="13">
        <v>24</v>
      </c>
      <c r="J46" s="13">
        <v>9</v>
      </c>
      <c r="K46" s="13">
        <v>207</v>
      </c>
      <c r="L46" s="13">
        <v>609</v>
      </c>
      <c r="M46" s="13">
        <v>0.33990147783251229</v>
      </c>
      <c r="N46" s="13">
        <v>494</v>
      </c>
      <c r="O46" s="13">
        <v>752</v>
      </c>
      <c r="P46" s="13">
        <v>0.65691489361702127</v>
      </c>
      <c r="Q46" s="13">
        <v>1235</v>
      </c>
      <c r="R46" s="13">
        <v>1140</v>
      </c>
      <c r="S46" s="13">
        <v>95</v>
      </c>
      <c r="T46" s="13">
        <v>392</v>
      </c>
      <c r="U46" s="13">
        <v>443</v>
      </c>
      <c r="V46" s="13">
        <v>370</v>
      </c>
      <c r="W46" s="13">
        <v>1.1972972972972971</v>
      </c>
      <c r="X46" s="13">
        <v>51</v>
      </c>
      <c r="Y46" s="13">
        <v>3</v>
      </c>
      <c r="Z46" s="13">
        <v>1</v>
      </c>
      <c r="AA46" s="13">
        <v>2421</v>
      </c>
      <c r="AB46" s="13">
        <v>73.400000000000006</v>
      </c>
      <c r="AC46" s="13">
        <v>2141</v>
      </c>
      <c r="AD46" s="13">
        <v>64.900000000000006</v>
      </c>
      <c r="AE46" s="13">
        <v>280</v>
      </c>
      <c r="AF46" s="13">
        <v>8.5</v>
      </c>
      <c r="AG46" s="13"/>
      <c r="AH46" s="13">
        <v>1</v>
      </c>
      <c r="AI46">
        <v>0</v>
      </c>
      <c r="AJ46">
        <f>(I46-MIN(I2:I69))/(MAX(I2:I69)-MIN(I2:I69))</f>
        <v>0.42857142857142855</v>
      </c>
      <c r="AK46">
        <f>(J46-MIN(J2:J69))/(MAX(J2:J69)-MIN(J2:J69))</f>
        <v>0.53333333333333333</v>
      </c>
      <c r="AL46">
        <f>(U46-MIN(U2:U69))/(MAX(U2:U69)-MIN(U2:U69))</f>
        <v>0.19393939393939394</v>
      </c>
      <c r="AM46">
        <f>(W46-MIN(W2:W69))/(MAX(W2:W69)-MIN(W2:W69))</f>
        <v>0.34493236193695226</v>
      </c>
      <c r="AN46">
        <f>(X46-MIN(X2:X69))/(MAX(X2:X69)-MIN(X2:X69))</f>
        <v>0.14285714285714285</v>
      </c>
      <c r="AO46">
        <f>(Y46-MIN(Y2:Y69))/(MAX(Y2:Y69)-MIN(Y2:Y69))</f>
        <v>0.375</v>
      </c>
      <c r="AP46">
        <f>(AA46-MIN(AA2:AA69))/(MAX(AA2:AA69)-MIN(AA2:AA69))</f>
        <v>0.37037037037037035</v>
      </c>
      <c r="AQ46">
        <f>(AE46-MIN(AE2:AE69))/(MAX(AE2:AE69)-MIN(AE2:AE69))</f>
        <v>0.36956521739130432</v>
      </c>
      <c r="AR46">
        <f>(AF46-MIN(AF2:AF69))/(MAX(AF2:AF69)-MIN(AF2:AF69))</f>
        <v>0.3713080168776372</v>
      </c>
      <c r="AS46">
        <v>1</v>
      </c>
    </row>
    <row r="47" spans="1:45" ht="14.25" customHeight="1" x14ac:dyDescent="0.3">
      <c r="A47" s="13" t="s">
        <v>331</v>
      </c>
      <c r="B47" s="13" t="s">
        <v>308</v>
      </c>
      <c r="C47" s="13" t="s">
        <v>37</v>
      </c>
      <c r="D47" s="13">
        <v>0</v>
      </c>
      <c r="E47" s="13">
        <v>0</v>
      </c>
      <c r="F47" s="13">
        <v>1</v>
      </c>
      <c r="G47" s="13">
        <v>0</v>
      </c>
      <c r="H47" s="13">
        <v>32</v>
      </c>
      <c r="I47" s="13">
        <v>28</v>
      </c>
      <c r="J47" s="13">
        <v>4</v>
      </c>
      <c r="K47" s="13">
        <v>282</v>
      </c>
      <c r="L47" s="13">
        <v>706</v>
      </c>
      <c r="M47" s="13">
        <v>0.39943342776203972</v>
      </c>
      <c r="N47" s="13">
        <v>338</v>
      </c>
      <c r="O47" s="13">
        <v>452</v>
      </c>
      <c r="P47" s="13">
        <v>0.74778761061946908</v>
      </c>
      <c r="Q47" s="13">
        <v>1140</v>
      </c>
      <c r="R47" s="13">
        <v>841</v>
      </c>
      <c r="S47" s="13">
        <v>299</v>
      </c>
      <c r="T47" s="13">
        <v>308</v>
      </c>
      <c r="U47" s="13">
        <v>536</v>
      </c>
      <c r="V47" s="13">
        <v>337</v>
      </c>
      <c r="W47" s="13">
        <v>1.590504451038576</v>
      </c>
      <c r="X47" s="13">
        <v>78</v>
      </c>
      <c r="Y47" s="13">
        <v>0</v>
      </c>
      <c r="Z47" s="13">
        <v>3</v>
      </c>
      <c r="AA47" s="13">
        <v>2304</v>
      </c>
      <c r="AB47" s="13">
        <v>72</v>
      </c>
      <c r="AC47" s="13">
        <v>1808</v>
      </c>
      <c r="AD47" s="13">
        <v>56.5</v>
      </c>
      <c r="AE47" s="13">
        <v>496</v>
      </c>
      <c r="AF47" s="13">
        <v>15.5</v>
      </c>
      <c r="AG47" s="13"/>
      <c r="AH47" s="13">
        <v>0</v>
      </c>
      <c r="AI47">
        <v>0</v>
      </c>
      <c r="AJ47">
        <f>(I47-MIN(I2:I69))/(MAX(I2:I69)-MIN(I2:I69))</f>
        <v>0.7142857142857143</v>
      </c>
      <c r="AK47">
        <f>(J47-MIN(J2:J69))/(MAX(J2:J69)-MIN(J2:J69))</f>
        <v>0.2</v>
      </c>
      <c r="AL47">
        <f>(U47-MIN(U2:U69))/(MAX(U2:U69)-MIN(U2:U69))</f>
        <v>0.47575757575757577</v>
      </c>
      <c r="AM47">
        <f>(W47-MIN(W2:W69))/(MAX(W2:W69)-MIN(W2:W69))</f>
        <v>0.73308665196162115</v>
      </c>
      <c r="AN47">
        <f>(X47-MIN(X2:X69))/(MAX(X2:X69)-MIN(X2:X69))</f>
        <v>0.22</v>
      </c>
      <c r="AO47">
        <f>(Y47-MIN(Y2:Y69))/(MAX(Y2:Y69)-MIN(Y2:Y69))</f>
        <v>0</v>
      </c>
      <c r="AP47">
        <f>(AA47-MIN(AA2:AA69))/(MAX(AA2:AA69)-MIN(AA2:AA69))</f>
        <v>0.23905723905723905</v>
      </c>
      <c r="AQ47">
        <f>(AE47-MIN(AE2:AE69))/(MAX(AE2:AE69)-MIN(AE2:AE69))</f>
        <v>0.6457800511508951</v>
      </c>
      <c r="AR47">
        <f>(AF47-MIN(AF2:AF69))/(MAX(AF2:AF69)-MIN(AF2:AF69))</f>
        <v>0.66666666666666685</v>
      </c>
      <c r="AS47">
        <v>1</v>
      </c>
    </row>
    <row r="48" spans="1:45" ht="14.25" customHeight="1" x14ac:dyDescent="0.3">
      <c r="A48" s="13" t="s">
        <v>111</v>
      </c>
      <c r="B48" s="13" t="s">
        <v>211</v>
      </c>
      <c r="C48" s="13" t="s">
        <v>40</v>
      </c>
      <c r="D48" s="13">
        <v>1</v>
      </c>
      <c r="E48" s="13">
        <v>0</v>
      </c>
      <c r="F48" s="13">
        <v>0</v>
      </c>
      <c r="G48" s="13">
        <v>1</v>
      </c>
      <c r="H48" s="13">
        <v>32</v>
      </c>
      <c r="I48" s="13">
        <v>21</v>
      </c>
      <c r="J48" s="13">
        <v>11</v>
      </c>
      <c r="K48" s="13">
        <v>196</v>
      </c>
      <c r="L48" s="13">
        <v>580</v>
      </c>
      <c r="M48" s="13">
        <v>0.33793103448275857</v>
      </c>
      <c r="N48" s="13">
        <v>458</v>
      </c>
      <c r="O48" s="13">
        <v>712</v>
      </c>
      <c r="P48" s="13">
        <v>0.6432584269662921</v>
      </c>
      <c r="Q48" s="13">
        <v>1266</v>
      </c>
      <c r="R48" s="13">
        <v>1053</v>
      </c>
      <c r="S48" s="13">
        <v>213</v>
      </c>
      <c r="T48" s="13">
        <v>418</v>
      </c>
      <c r="U48" s="13">
        <v>394</v>
      </c>
      <c r="V48" s="13">
        <v>434</v>
      </c>
      <c r="W48" s="13">
        <v>0.90783410138248843</v>
      </c>
      <c r="X48" s="13">
        <v>52</v>
      </c>
      <c r="Y48" s="13">
        <v>1</v>
      </c>
      <c r="Z48" s="13">
        <v>5</v>
      </c>
      <c r="AA48" s="13">
        <v>2346</v>
      </c>
      <c r="AB48" s="13">
        <v>73.3</v>
      </c>
      <c r="AC48" s="13">
        <v>2246</v>
      </c>
      <c r="AD48" s="13">
        <v>70.2</v>
      </c>
      <c r="AE48" s="13">
        <v>100</v>
      </c>
      <c r="AF48" s="13">
        <v>3.0999999999999939</v>
      </c>
      <c r="AG48" s="13"/>
      <c r="AH48" s="13">
        <v>1</v>
      </c>
      <c r="AI48">
        <v>1</v>
      </c>
      <c r="AJ48">
        <f>(I48-MIN(I2:I69))/(MAX(I2:I69)-MIN(I2:I69))</f>
        <v>0.21428571428571427</v>
      </c>
      <c r="AK48">
        <f>(J48-MIN(J2:J69))/(MAX(J2:J69)-MIN(J2:J69))</f>
        <v>0.66666666666666663</v>
      </c>
      <c r="AL48">
        <f>(U48-MIN(U2:U69))/(MAX(U2:U69)-MIN(U2:U69))</f>
        <v>4.5454545454545456E-2</v>
      </c>
      <c r="AM48">
        <f>(W48-MIN(W2:W69))/(MAX(W2:W69)-MIN(W2:W69))</f>
        <v>5.9188879832066554E-2</v>
      </c>
      <c r="AN48">
        <f>(X48-MIN(X2:X69))/(MAX(X2:X69)-MIN(X2:X69))</f>
        <v>0.14571428571428571</v>
      </c>
      <c r="AO48">
        <f>(Y48-MIN(Y2:Y69))/(MAX(Y2:Y69)-MIN(Y2:Y69))</f>
        <v>0.125</v>
      </c>
      <c r="AP48">
        <f>(AA48-MIN(AA2:AA69))/(MAX(AA2:AA69)-MIN(AA2:AA69))</f>
        <v>0.28619528619528617</v>
      </c>
      <c r="AQ48">
        <f>(AE48-MIN(AE2:AE69))/(MAX(AE2:AE69)-MIN(AE2:AE69))</f>
        <v>0.13938618925831203</v>
      </c>
      <c r="AR48">
        <f>(AF48-MIN(AF2:AF69))/(MAX(AF2:AF69)-MIN(AF2:AF69))</f>
        <v>0.14345991561181404</v>
      </c>
      <c r="AS48">
        <v>0</v>
      </c>
    </row>
    <row r="49" spans="1:45" ht="14.25" customHeight="1" x14ac:dyDescent="0.3">
      <c r="A49" s="13" t="s">
        <v>332</v>
      </c>
      <c r="B49" s="13" t="s">
        <v>187</v>
      </c>
      <c r="C49" s="13" t="s">
        <v>34</v>
      </c>
      <c r="D49" s="13">
        <v>0</v>
      </c>
      <c r="E49" s="13">
        <v>1</v>
      </c>
      <c r="F49" s="13">
        <v>0</v>
      </c>
      <c r="G49" s="13">
        <v>0</v>
      </c>
      <c r="H49" s="13">
        <v>34</v>
      </c>
      <c r="I49" s="13">
        <v>30</v>
      </c>
      <c r="J49" s="13">
        <v>4</v>
      </c>
      <c r="K49" s="13">
        <v>277</v>
      </c>
      <c r="L49" s="13">
        <v>682</v>
      </c>
      <c r="M49" s="13">
        <v>0.40615835777126102</v>
      </c>
      <c r="N49" s="13">
        <v>477</v>
      </c>
      <c r="O49" s="13">
        <v>686</v>
      </c>
      <c r="P49" s="13">
        <v>0.69533527696793007</v>
      </c>
      <c r="Q49" s="13">
        <v>1304</v>
      </c>
      <c r="R49" s="13">
        <v>997</v>
      </c>
      <c r="S49" s="13">
        <v>307</v>
      </c>
      <c r="T49" s="13">
        <v>406</v>
      </c>
      <c r="U49" s="13">
        <v>556</v>
      </c>
      <c r="V49" s="13">
        <v>369</v>
      </c>
      <c r="W49" s="13">
        <v>1.506775067750677</v>
      </c>
      <c r="X49" s="13">
        <v>93</v>
      </c>
      <c r="Y49" s="13">
        <v>2</v>
      </c>
      <c r="Z49" s="13">
        <v>2</v>
      </c>
      <c r="AA49" s="13">
        <v>2534</v>
      </c>
      <c r="AB49" s="13">
        <v>74.5</v>
      </c>
      <c r="AC49" s="13">
        <v>2034</v>
      </c>
      <c r="AD49" s="13">
        <v>59.8</v>
      </c>
      <c r="AE49" s="13">
        <v>500</v>
      </c>
      <c r="AF49" s="13">
        <v>14.7</v>
      </c>
      <c r="AG49" s="13"/>
      <c r="AH49" s="13">
        <v>0</v>
      </c>
      <c r="AI49">
        <v>0</v>
      </c>
      <c r="AJ49">
        <f>(I49-MIN(I2:I69))/(MAX(I2:I69)-MIN(I2:I69))</f>
        <v>0.8571428571428571</v>
      </c>
      <c r="AK49">
        <f>(J49-MIN(J2:J69))/(MAX(J2:J69)-MIN(J2:J69))</f>
        <v>0.2</v>
      </c>
      <c r="AL49">
        <f>(U49-MIN(U2:U69))/(MAX(U2:U69)-MIN(U2:U69))</f>
        <v>0.53636363636363638</v>
      </c>
      <c r="AM49">
        <f>(W49-MIN(W2:W69))/(MAX(W2:W69)-MIN(W2:W69))</f>
        <v>0.65043322357129751</v>
      </c>
      <c r="AN49">
        <f>(X49-MIN(X2:X69))/(MAX(X2:X69)-MIN(X2:X69))</f>
        <v>0.26285714285714284</v>
      </c>
      <c r="AO49">
        <f>(Y49-MIN(Y2:Y69))/(MAX(Y2:Y69)-MIN(Y2:Y69))</f>
        <v>0.25</v>
      </c>
      <c r="AP49">
        <f>(AA49-MIN(AA2:AA69))/(MAX(AA2:AA69)-MIN(AA2:AA69))</f>
        <v>0.49719416386083054</v>
      </c>
      <c r="AQ49">
        <f>(AE49-MIN(AE2:AE69))/(MAX(AE2:AE69)-MIN(AE2:AE69))</f>
        <v>0.65089514066496168</v>
      </c>
      <c r="AR49">
        <f>(AF49-MIN(AF2:AF69))/(MAX(AF2:AF69)-MIN(AF2:AF69))</f>
        <v>0.63291139240506344</v>
      </c>
      <c r="AS49">
        <v>0</v>
      </c>
    </row>
    <row r="50" spans="1:45" ht="14.25" customHeight="1" x14ac:dyDescent="0.3">
      <c r="A50" s="13" t="s">
        <v>333</v>
      </c>
      <c r="B50" s="13" t="s">
        <v>299</v>
      </c>
      <c r="C50" s="13" t="s">
        <v>34</v>
      </c>
      <c r="D50" s="13">
        <v>0</v>
      </c>
      <c r="E50" s="13">
        <v>0</v>
      </c>
      <c r="F50" s="13">
        <v>4</v>
      </c>
      <c r="G50" s="13">
        <v>0</v>
      </c>
      <c r="H50" s="13">
        <v>32</v>
      </c>
      <c r="I50" s="13">
        <v>22</v>
      </c>
      <c r="J50" s="13">
        <v>10</v>
      </c>
      <c r="K50" s="13">
        <v>216</v>
      </c>
      <c r="L50" s="13">
        <v>639</v>
      </c>
      <c r="M50" s="13">
        <v>0.3380281690140845</v>
      </c>
      <c r="N50" s="13">
        <v>516</v>
      </c>
      <c r="O50" s="13">
        <v>748</v>
      </c>
      <c r="P50" s="13">
        <v>0.68983957219251335</v>
      </c>
      <c r="Q50" s="13">
        <v>1161</v>
      </c>
      <c r="R50" s="13">
        <v>1134</v>
      </c>
      <c r="S50" s="13">
        <v>27</v>
      </c>
      <c r="T50" s="13">
        <v>401</v>
      </c>
      <c r="U50" s="13">
        <v>403</v>
      </c>
      <c r="V50" s="13">
        <v>428</v>
      </c>
      <c r="W50" s="13">
        <v>0.94158878504672894</v>
      </c>
      <c r="X50" s="13">
        <v>47</v>
      </c>
      <c r="Y50" s="13">
        <v>2</v>
      </c>
      <c r="Z50" s="13">
        <v>2</v>
      </c>
      <c r="AA50" s="13">
        <v>2306</v>
      </c>
      <c r="AB50" s="13">
        <v>72.099999999999994</v>
      </c>
      <c r="AC50" s="13">
        <v>2063</v>
      </c>
      <c r="AD50" s="13">
        <v>64.5</v>
      </c>
      <c r="AE50" s="13">
        <v>243</v>
      </c>
      <c r="AF50" s="13">
        <v>7.5999999999999943</v>
      </c>
      <c r="AG50" s="13"/>
      <c r="AH50" s="13">
        <v>0</v>
      </c>
      <c r="AI50">
        <v>0</v>
      </c>
      <c r="AJ50">
        <f>(I50-MIN(I2:I69))/(MAX(I2:I69)-MIN(I2:I69))</f>
        <v>0.2857142857142857</v>
      </c>
      <c r="AK50">
        <f>(J50-MIN(J2:J69))/(MAX(J2:J69)-MIN(J2:J69))</f>
        <v>0.6</v>
      </c>
      <c r="AL50">
        <f>(U50-MIN(U2:U69))/(MAX(U2:U69)-MIN(U2:U69))</f>
        <v>7.2727272727272724E-2</v>
      </c>
      <c r="AM50">
        <f>(W50-MIN(W2:W69))/(MAX(W2:W69)-MIN(W2:W69))</f>
        <v>9.2509802780791406E-2</v>
      </c>
      <c r="AN50">
        <f>(X50-MIN(X2:X69))/(MAX(X2:X69)-MIN(X2:X69))</f>
        <v>0.13142857142857142</v>
      </c>
      <c r="AO50">
        <f>(Y50-MIN(Y2:Y69))/(MAX(Y2:Y69)-MIN(Y2:Y69))</f>
        <v>0.25</v>
      </c>
      <c r="AP50">
        <f>(AA50-MIN(AA2:AA69))/(MAX(AA2:AA69)-MIN(AA2:AA69))</f>
        <v>0.24130190796857465</v>
      </c>
      <c r="AQ50">
        <f>(AE50-MIN(AE2:AE69))/(MAX(AE2:AE69)-MIN(AE2:AE69))</f>
        <v>0.32225063938618925</v>
      </c>
      <c r="AR50">
        <f>(AF50-MIN(AF2:AF69))/(MAX(AF2:AF69)-MIN(AF2:AF69))</f>
        <v>0.33333333333333315</v>
      </c>
      <c r="AS50">
        <v>4</v>
      </c>
    </row>
    <row r="51" spans="1:45" ht="14.25" customHeight="1" x14ac:dyDescent="0.3">
      <c r="A51" s="13" t="s">
        <v>112</v>
      </c>
      <c r="B51" s="13" t="s">
        <v>225</v>
      </c>
      <c r="C51" s="13" t="s">
        <v>37</v>
      </c>
      <c r="D51" s="13">
        <v>1</v>
      </c>
      <c r="E51" s="13">
        <v>1</v>
      </c>
      <c r="F51" s="13">
        <v>0</v>
      </c>
      <c r="G51" s="13">
        <v>1</v>
      </c>
      <c r="H51" s="13">
        <v>34</v>
      </c>
      <c r="I51" s="13">
        <v>18</v>
      </c>
      <c r="J51" s="13">
        <v>16</v>
      </c>
      <c r="K51" s="13">
        <v>313</v>
      </c>
      <c r="L51" s="13">
        <v>863</v>
      </c>
      <c r="M51" s="13">
        <v>0.3626882966396292</v>
      </c>
      <c r="N51" s="13">
        <v>598</v>
      </c>
      <c r="O51" s="13">
        <v>771</v>
      </c>
      <c r="P51" s="13">
        <v>0.77561608300907914</v>
      </c>
      <c r="Q51" s="13">
        <v>1190</v>
      </c>
      <c r="R51" s="13">
        <v>1145</v>
      </c>
      <c r="S51" s="13">
        <v>45</v>
      </c>
      <c r="T51" s="13">
        <v>307</v>
      </c>
      <c r="U51" s="13">
        <v>451</v>
      </c>
      <c r="V51" s="13">
        <v>440</v>
      </c>
      <c r="W51" s="13">
        <v>1.0249999999999999</v>
      </c>
      <c r="X51" s="13">
        <v>152</v>
      </c>
      <c r="Y51" s="13">
        <v>0</v>
      </c>
      <c r="Z51" s="13">
        <v>0</v>
      </c>
      <c r="AA51" s="13">
        <v>2637</v>
      </c>
      <c r="AB51" s="13">
        <v>77.599999999999994</v>
      </c>
      <c r="AC51" s="13">
        <v>2631</v>
      </c>
      <c r="AD51" s="13">
        <v>77.400000000000006</v>
      </c>
      <c r="AE51" s="13">
        <v>6</v>
      </c>
      <c r="AF51" s="13">
        <v>0.1999999999999886</v>
      </c>
      <c r="AG51" s="13"/>
      <c r="AH51" s="13">
        <v>1</v>
      </c>
      <c r="AI51">
        <v>1</v>
      </c>
      <c r="AJ51">
        <f>(I51-MIN(I2:I69))/(MAX(I2:I69)-MIN(I2:I69))</f>
        <v>0</v>
      </c>
      <c r="AK51">
        <f>(J51-MIN(J2:J69))/(MAX(J2:J69)-MIN(J2:J69))</f>
        <v>1</v>
      </c>
      <c r="AL51">
        <f>(U51-MIN(U2:U69))/(MAX(U2:U69)-MIN(U2:U69))</f>
        <v>0.21818181818181817</v>
      </c>
      <c r="AM51">
        <f>(W51-MIN(W2:W69))/(MAX(W2:W69)-MIN(W2:W69))</f>
        <v>0.17484915142241064</v>
      </c>
      <c r="AN51">
        <f>(X51-MIN(X2:X69))/(MAX(X2:X69)-MIN(X2:X69))</f>
        <v>0.43142857142857144</v>
      </c>
      <c r="AO51">
        <f>(Y51-MIN(Y2:Y69))/(MAX(Y2:Y69)-MIN(Y2:Y69))</f>
        <v>0</v>
      </c>
      <c r="AP51">
        <f>(AA51-MIN(AA2:AA69))/(MAX(AA2:AA69)-MIN(AA2:AA69))</f>
        <v>0.61279461279461278</v>
      </c>
      <c r="AQ51">
        <f>(AE51-MIN(AE2:AE69))/(MAX(AE2:AE69)-MIN(AE2:AE69))</f>
        <v>1.9181585677749361E-2</v>
      </c>
      <c r="AR51">
        <f>(AF51-MIN(AF2:AF69))/(MAX(AF2:AF69)-MIN(AF2:AF69))</f>
        <v>2.1097046413501519E-2</v>
      </c>
      <c r="AS51">
        <v>0</v>
      </c>
    </row>
    <row r="52" spans="1:45" ht="14.25" customHeight="1" x14ac:dyDescent="0.3">
      <c r="A52" s="13" t="s">
        <v>334</v>
      </c>
      <c r="B52" s="13" t="s">
        <v>179</v>
      </c>
      <c r="C52" s="13" t="s">
        <v>34</v>
      </c>
      <c r="D52" s="13">
        <v>1</v>
      </c>
      <c r="E52" s="13">
        <v>0</v>
      </c>
      <c r="F52" s="13">
        <v>1</v>
      </c>
      <c r="G52" s="13">
        <v>1</v>
      </c>
      <c r="H52" s="13">
        <v>33</v>
      </c>
      <c r="I52" s="13">
        <v>24</v>
      </c>
      <c r="J52" s="13">
        <v>9</v>
      </c>
      <c r="K52" s="13">
        <v>259</v>
      </c>
      <c r="L52" s="13">
        <v>713</v>
      </c>
      <c r="M52" s="13">
        <v>0.36325385694249651</v>
      </c>
      <c r="N52" s="13">
        <v>544</v>
      </c>
      <c r="O52" s="13">
        <v>736</v>
      </c>
      <c r="P52" s="13">
        <v>0.73913043478260865</v>
      </c>
      <c r="Q52" s="13">
        <v>1191</v>
      </c>
      <c r="R52" s="13">
        <v>1179</v>
      </c>
      <c r="S52" s="13">
        <v>12</v>
      </c>
      <c r="T52" s="13">
        <v>356</v>
      </c>
      <c r="U52" s="13">
        <v>505</v>
      </c>
      <c r="V52" s="13">
        <v>368</v>
      </c>
      <c r="W52" s="13">
        <v>1.3722826086956521</v>
      </c>
      <c r="X52" s="13">
        <v>76</v>
      </c>
      <c r="Y52" s="13">
        <v>2</v>
      </c>
      <c r="Z52" s="13">
        <v>6</v>
      </c>
      <c r="AA52" s="13">
        <v>2597</v>
      </c>
      <c r="AB52" s="13">
        <v>78.7</v>
      </c>
      <c r="AC52" s="13">
        <v>2415</v>
      </c>
      <c r="AD52" s="13">
        <v>73.2</v>
      </c>
      <c r="AE52" s="13">
        <v>182</v>
      </c>
      <c r="AF52" s="13">
        <v>5.5</v>
      </c>
      <c r="AG52" s="13"/>
      <c r="AH52" s="13">
        <v>1</v>
      </c>
      <c r="AI52">
        <v>1</v>
      </c>
      <c r="AJ52">
        <f>(I52-MIN(I2:I69))/(MAX(I2:I69)-MIN(I2:I69))</f>
        <v>0.42857142857142855</v>
      </c>
      <c r="AK52">
        <f>(J52-MIN(J2:J69))/(MAX(J2:J69)-MIN(J2:J69))</f>
        <v>0.53333333333333333</v>
      </c>
      <c r="AL52">
        <f>(U52-MIN(U2:U69))/(MAX(U2:U69)-MIN(U2:U69))</f>
        <v>0.38181818181818183</v>
      </c>
      <c r="AM52">
        <f>(W52-MIN(W2:W69))/(MAX(W2:W69)-MIN(W2:W69))</f>
        <v>0.51766904453369045</v>
      </c>
      <c r="AN52">
        <f>(X52-MIN(X2:X69))/(MAX(X2:X69)-MIN(X2:X69))</f>
        <v>0.21428571428571427</v>
      </c>
      <c r="AO52">
        <f>(Y52-MIN(Y2:Y69))/(MAX(Y2:Y69)-MIN(Y2:Y69))</f>
        <v>0.25</v>
      </c>
      <c r="AP52">
        <f>(AA52-MIN(AA2:AA69))/(MAX(AA2:AA69)-MIN(AA2:AA69))</f>
        <v>0.5679012345679012</v>
      </c>
      <c r="AQ52">
        <f>(AE52-MIN(AE2:AE69))/(MAX(AE2:AE69)-MIN(AE2:AE69))</f>
        <v>0.2442455242966752</v>
      </c>
      <c r="AR52">
        <f>(AF52-MIN(AF2:AF69))/(MAX(AF2:AF69)-MIN(AF2:AF69))</f>
        <v>0.24472573839662448</v>
      </c>
      <c r="AS52">
        <v>1</v>
      </c>
    </row>
    <row r="53" spans="1:45" ht="14.25" customHeight="1" x14ac:dyDescent="0.3">
      <c r="A53" s="13" t="s">
        <v>119</v>
      </c>
      <c r="B53" s="13" t="s">
        <v>335</v>
      </c>
      <c r="C53" s="13" t="s">
        <v>40</v>
      </c>
      <c r="D53" s="13">
        <v>1</v>
      </c>
      <c r="E53" s="13">
        <v>1</v>
      </c>
      <c r="F53" s="13">
        <v>0</v>
      </c>
      <c r="G53" s="13">
        <v>0</v>
      </c>
      <c r="H53" s="13">
        <v>34</v>
      </c>
      <c r="I53" s="13">
        <v>23</v>
      </c>
      <c r="J53" s="13">
        <v>11</v>
      </c>
      <c r="K53" s="13">
        <v>198</v>
      </c>
      <c r="L53" s="13">
        <v>668</v>
      </c>
      <c r="M53" s="13">
        <v>0.29640718562874252</v>
      </c>
      <c r="N53" s="13">
        <v>643</v>
      </c>
      <c r="O53" s="13">
        <v>876</v>
      </c>
      <c r="P53" s="13">
        <v>0.73401826484018262</v>
      </c>
      <c r="Q53" s="13">
        <v>1199</v>
      </c>
      <c r="R53" s="13">
        <v>1265</v>
      </c>
      <c r="S53" s="13">
        <v>-66</v>
      </c>
      <c r="T53" s="13">
        <v>395</v>
      </c>
      <c r="U53" s="13">
        <v>402</v>
      </c>
      <c r="V53" s="13">
        <v>394</v>
      </c>
      <c r="W53" s="13">
        <v>1.0203045685279191</v>
      </c>
      <c r="X53" s="13">
        <v>316</v>
      </c>
      <c r="Y53" s="13">
        <v>0</v>
      </c>
      <c r="Z53" s="13">
        <v>4</v>
      </c>
      <c r="AA53" s="13">
        <v>2529</v>
      </c>
      <c r="AB53" s="13">
        <v>74.400000000000006</v>
      </c>
      <c r="AC53" s="13">
        <v>2439</v>
      </c>
      <c r="AD53" s="13">
        <v>71.7</v>
      </c>
      <c r="AE53" s="13">
        <v>90</v>
      </c>
      <c r="AF53" s="13">
        <v>2.7000000000000028</v>
      </c>
      <c r="AG53" s="13"/>
      <c r="AH53" s="13">
        <v>1</v>
      </c>
      <c r="AI53">
        <v>0</v>
      </c>
      <c r="AJ53">
        <f>(I53-MIN(I2:I69))/(MAX(I2:I69)-MIN(I2:I69))</f>
        <v>0.35714285714285715</v>
      </c>
      <c r="AK53">
        <f>(J53-MIN(J2:J69))/(MAX(J2:J69)-MIN(J2:J69))</f>
        <v>0.66666666666666663</v>
      </c>
      <c r="AL53">
        <f>(U53-MIN(U2:U69))/(MAX(U2:U69)-MIN(U2:U69))</f>
        <v>6.9696969696969702E-2</v>
      </c>
      <c r="AM53">
        <f>(W53-MIN(W2:W69))/(MAX(W2:W69)-MIN(W2:W69))</f>
        <v>0.17021405805733869</v>
      </c>
      <c r="AN53">
        <f>(X53-MIN(X2:X69))/(MAX(X2:X69)-MIN(X2:X69))</f>
        <v>0.9</v>
      </c>
      <c r="AO53">
        <f>(Y53-MIN(Y2:Y69))/(MAX(Y2:Y69)-MIN(Y2:Y69))</f>
        <v>0</v>
      </c>
      <c r="AP53">
        <f>(AA53-MIN(AA2:AA69))/(MAX(AA2:AA69)-MIN(AA2:AA69))</f>
        <v>0.49158249158249157</v>
      </c>
      <c r="AQ53">
        <f>(AE53-MIN(AE2:AE69))/(MAX(AE2:AE69)-MIN(AE2:AE69))</f>
        <v>0.12659846547314579</v>
      </c>
      <c r="AR53">
        <f>(AF53-MIN(AF2:AF69))/(MAX(AF2:AF69)-MIN(AF2:AF69))</f>
        <v>0.12658227848101272</v>
      </c>
      <c r="AS53">
        <v>0</v>
      </c>
    </row>
    <row r="54" spans="1:45" ht="14.25" customHeight="1" x14ac:dyDescent="0.3">
      <c r="A54" s="13" t="s">
        <v>336</v>
      </c>
      <c r="B54" s="13" t="s">
        <v>196</v>
      </c>
      <c r="C54" s="13" t="s">
        <v>34</v>
      </c>
      <c r="D54" s="13">
        <v>1</v>
      </c>
      <c r="E54" s="13">
        <v>1</v>
      </c>
      <c r="F54" s="13">
        <v>0</v>
      </c>
      <c r="G54" s="13">
        <v>0</v>
      </c>
      <c r="H54" s="13">
        <v>36</v>
      </c>
      <c r="I54" s="13">
        <v>22</v>
      </c>
      <c r="J54" s="13">
        <v>14</v>
      </c>
      <c r="K54" s="13">
        <v>306</v>
      </c>
      <c r="L54" s="13">
        <v>845</v>
      </c>
      <c r="M54" s="13">
        <v>0.36213017751479287</v>
      </c>
      <c r="N54" s="13">
        <v>602</v>
      </c>
      <c r="O54" s="13">
        <v>834</v>
      </c>
      <c r="P54" s="13">
        <v>0.72182254196642681</v>
      </c>
      <c r="Q54" s="13">
        <v>1330</v>
      </c>
      <c r="R54" s="13">
        <v>1235</v>
      </c>
      <c r="S54" s="13">
        <v>95</v>
      </c>
      <c r="T54" s="13">
        <v>396</v>
      </c>
      <c r="U54" s="13">
        <v>474</v>
      </c>
      <c r="V54" s="13">
        <v>445</v>
      </c>
      <c r="W54" s="13">
        <v>1.065168539325843</v>
      </c>
      <c r="X54" s="13">
        <v>235</v>
      </c>
      <c r="Y54" s="13">
        <v>0</v>
      </c>
      <c r="Z54" s="13">
        <v>0</v>
      </c>
      <c r="AA54" s="13">
        <v>2824</v>
      </c>
      <c r="AB54" s="13">
        <v>78.400000000000006</v>
      </c>
      <c r="AC54" s="13">
        <v>2580</v>
      </c>
      <c r="AD54" s="13">
        <v>71.7</v>
      </c>
      <c r="AE54" s="13">
        <v>244</v>
      </c>
      <c r="AF54" s="13">
        <v>6.7000000000000028</v>
      </c>
      <c r="AG54" s="13"/>
      <c r="AH54" s="13">
        <v>1</v>
      </c>
      <c r="AI54">
        <v>0</v>
      </c>
      <c r="AJ54">
        <f>(I54-MIN(I2:I69))/(MAX(I2:I69)-MIN(I2:I69))</f>
        <v>0.2857142857142857</v>
      </c>
      <c r="AK54">
        <f>(J54-MIN(J2:J69))/(MAX(J2:J69)-MIN(J2:J69))</f>
        <v>0.8666666666666667</v>
      </c>
      <c r="AL54">
        <f>(U54-MIN(U2:U69))/(MAX(U2:U69)-MIN(U2:U69))</f>
        <v>0.2878787878787879</v>
      </c>
      <c r="AM54">
        <f>(W54-MIN(W2:W69))/(MAX(W2:W69)-MIN(W2:W69))</f>
        <v>0.21450150951152494</v>
      </c>
      <c r="AN54">
        <f>(X54-MIN(X2:X69))/(MAX(X2:X69)-MIN(X2:X69))</f>
        <v>0.66857142857142859</v>
      </c>
      <c r="AO54">
        <f>(Y54-MIN(Y2:Y69))/(MAX(Y2:Y69)-MIN(Y2:Y69))</f>
        <v>0</v>
      </c>
      <c r="AP54">
        <f>(AA54-MIN(AA2:AA69))/(MAX(AA2:AA69)-MIN(AA2:AA69))</f>
        <v>0.82267115600448937</v>
      </c>
      <c r="AQ54">
        <f>(AE54-MIN(AE2:AE69))/(MAX(AE2:AE69)-MIN(AE2:AE69))</f>
        <v>0.3235294117647059</v>
      </c>
      <c r="AR54">
        <f>(AF54-MIN(AF2:AF69))/(MAX(AF2:AF69)-MIN(AF2:AF69))</f>
        <v>0.2953586497890297</v>
      </c>
      <c r="AS54">
        <v>0</v>
      </c>
    </row>
    <row r="55" spans="1:45" ht="14.25" customHeight="1" x14ac:dyDescent="0.3">
      <c r="A55" s="13" t="s">
        <v>337</v>
      </c>
      <c r="B55" s="13" t="s">
        <v>247</v>
      </c>
      <c r="C55" s="13" t="s">
        <v>43</v>
      </c>
      <c r="D55" s="13">
        <v>1</v>
      </c>
      <c r="E55" s="13">
        <v>1</v>
      </c>
      <c r="F55" s="13">
        <v>0</v>
      </c>
      <c r="G55" s="13">
        <v>0</v>
      </c>
      <c r="H55" s="13">
        <v>34</v>
      </c>
      <c r="I55" s="13">
        <v>22</v>
      </c>
      <c r="J55" s="13">
        <v>12</v>
      </c>
      <c r="K55" s="13">
        <v>212</v>
      </c>
      <c r="L55" s="13">
        <v>599</v>
      </c>
      <c r="M55" s="13">
        <v>0.35392320534223698</v>
      </c>
      <c r="N55" s="13">
        <v>524</v>
      </c>
      <c r="O55" s="13">
        <v>788</v>
      </c>
      <c r="P55" s="13">
        <v>0.6649746192893401</v>
      </c>
      <c r="Q55" s="13">
        <v>1212</v>
      </c>
      <c r="R55" s="13">
        <v>1166</v>
      </c>
      <c r="S55" s="13">
        <v>46</v>
      </c>
      <c r="T55" s="13">
        <v>349</v>
      </c>
      <c r="U55" s="13">
        <v>440</v>
      </c>
      <c r="V55" s="13">
        <v>481</v>
      </c>
      <c r="W55" s="13">
        <v>0.91476091476091481</v>
      </c>
      <c r="X55" s="13">
        <v>322</v>
      </c>
      <c r="Y55" s="13">
        <v>0</v>
      </c>
      <c r="Z55" s="13">
        <v>0</v>
      </c>
      <c r="AA55" s="13">
        <v>2396</v>
      </c>
      <c r="AB55" s="13">
        <v>70.5</v>
      </c>
      <c r="AC55" s="13">
        <v>2343</v>
      </c>
      <c r="AD55" s="13">
        <v>68.900000000000006</v>
      </c>
      <c r="AE55" s="13">
        <v>53</v>
      </c>
      <c r="AF55" s="13">
        <v>1.5999999999999941</v>
      </c>
      <c r="AG55" s="13"/>
      <c r="AH55" s="13">
        <v>1</v>
      </c>
      <c r="AI55">
        <v>0</v>
      </c>
      <c r="AJ55">
        <f>(I55-MIN(I2:I69))/(MAX(I2:I69)-MIN(I2:I69))</f>
        <v>0.2857142857142857</v>
      </c>
      <c r="AK55">
        <f>(J55-MIN(J2:J69))/(MAX(J2:J69)-MIN(J2:J69))</f>
        <v>0.73333333333333328</v>
      </c>
      <c r="AL55">
        <f>(U55-MIN(U2:U69))/(MAX(U2:U69)-MIN(U2:U69))</f>
        <v>0.18484848484848485</v>
      </c>
      <c r="AM55">
        <f>(W55-MIN(W2:W69))/(MAX(W2:W69)-MIN(W2:W69))</f>
        <v>6.6026680984599892E-2</v>
      </c>
      <c r="AN55">
        <f>(X55-MIN(X2:X69))/(MAX(X2:X69)-MIN(X2:X69))</f>
        <v>0.91714285714285715</v>
      </c>
      <c r="AO55">
        <f>(Y55-MIN(Y2:Y69))/(MAX(Y2:Y69)-MIN(Y2:Y69))</f>
        <v>0</v>
      </c>
      <c r="AP55">
        <f>(AA55-MIN(AA2:AA69))/(MAX(AA2:AA69)-MIN(AA2:AA69))</f>
        <v>0.34231200897867564</v>
      </c>
      <c r="AQ55">
        <f>(AE55-MIN(AE2:AE69))/(MAX(AE2:AE69)-MIN(AE2:AE69))</f>
        <v>7.9283887468030695E-2</v>
      </c>
      <c r="AR55">
        <f>(AF55-MIN(AF2:AF69))/(MAX(AF2:AF69)-MIN(AF2:AF69))</f>
        <v>8.016877637130769E-2</v>
      </c>
      <c r="AS55">
        <v>0</v>
      </c>
    </row>
    <row r="56" spans="1:45" ht="14.25" customHeight="1" x14ac:dyDescent="0.3">
      <c r="A56" s="13" t="s">
        <v>124</v>
      </c>
      <c r="B56" s="13" t="s">
        <v>179</v>
      </c>
      <c r="C56" s="13" t="s">
        <v>40</v>
      </c>
      <c r="D56" s="13">
        <v>0</v>
      </c>
      <c r="E56" s="13">
        <v>0</v>
      </c>
      <c r="F56" s="13">
        <v>2</v>
      </c>
      <c r="G56" s="13">
        <v>0</v>
      </c>
      <c r="H56" s="13">
        <v>33</v>
      </c>
      <c r="I56" s="13">
        <v>29</v>
      </c>
      <c r="J56" s="13">
        <v>4</v>
      </c>
      <c r="K56" s="13">
        <v>327</v>
      </c>
      <c r="L56" s="13">
        <v>807</v>
      </c>
      <c r="M56" s="13">
        <v>0.40520446096654272</v>
      </c>
      <c r="N56" s="13">
        <v>429</v>
      </c>
      <c r="O56" s="13">
        <v>576</v>
      </c>
      <c r="P56" s="13">
        <v>0.74479166666666663</v>
      </c>
      <c r="Q56" s="13">
        <v>1294</v>
      </c>
      <c r="R56" s="13">
        <v>1155</v>
      </c>
      <c r="S56" s="13">
        <v>139</v>
      </c>
      <c r="T56" s="13">
        <v>322</v>
      </c>
      <c r="U56" s="13">
        <v>709</v>
      </c>
      <c r="V56" s="13">
        <v>381</v>
      </c>
      <c r="W56" s="13">
        <v>1.8608923884514439</v>
      </c>
      <c r="X56" s="13">
        <v>106</v>
      </c>
      <c r="Y56" s="13">
        <v>4</v>
      </c>
      <c r="Z56" s="13">
        <v>3</v>
      </c>
      <c r="AA56" s="13">
        <v>2982</v>
      </c>
      <c r="AB56" s="13">
        <v>90.4</v>
      </c>
      <c r="AC56" s="13">
        <v>2486</v>
      </c>
      <c r="AD56" s="13">
        <v>75.3</v>
      </c>
      <c r="AE56" s="13">
        <v>496</v>
      </c>
      <c r="AF56" s="13">
        <v>15.10000000000001</v>
      </c>
      <c r="AG56" s="13"/>
      <c r="AH56" s="13">
        <v>0</v>
      </c>
      <c r="AI56">
        <v>0</v>
      </c>
      <c r="AJ56">
        <f>(I56-MIN(I2:I69))/(MAX(I2:I69)-MIN(I2:I69))</f>
        <v>0.7857142857142857</v>
      </c>
      <c r="AK56">
        <f>(J56-MIN(J2:J69))/(MAX(J2:J69)-MIN(J2:J69))</f>
        <v>0.2</v>
      </c>
      <c r="AL56">
        <f>(U56-MIN(U2:U69))/(MAX(U2:U69)-MIN(U2:U69))</f>
        <v>1</v>
      </c>
      <c r="AM56">
        <f>(W56-MIN(W2:W69))/(MAX(W2:W69)-MIN(W2:W69))</f>
        <v>1</v>
      </c>
      <c r="AN56">
        <f>(X56-MIN(X2:X69))/(MAX(X2:X69)-MIN(X2:X69))</f>
        <v>0.3</v>
      </c>
      <c r="AO56">
        <f>(Y56-MIN(Y2:Y69))/(MAX(Y2:Y69)-MIN(Y2:Y69))</f>
        <v>0.5</v>
      </c>
      <c r="AP56">
        <f>(AA56-MIN(AA2:AA69))/(MAX(AA2:AA69)-MIN(AA2:AA69))</f>
        <v>1</v>
      </c>
      <c r="AQ56">
        <f>(AE56-MIN(AE2:AE69))/(MAX(AE2:AE69)-MIN(AE2:AE69))</f>
        <v>0.6457800511508951</v>
      </c>
      <c r="AR56">
        <f>(AF56-MIN(AF2:AF69))/(MAX(AF2:AF69)-MIN(AF2:AF69))</f>
        <v>0.64978902953586559</v>
      </c>
      <c r="AS56">
        <v>2</v>
      </c>
    </row>
    <row r="57" spans="1:45" ht="14.25" customHeight="1" x14ac:dyDescent="0.3">
      <c r="A57" s="13" t="s">
        <v>338</v>
      </c>
      <c r="B57" s="13" t="s">
        <v>339</v>
      </c>
      <c r="C57" s="13" t="s">
        <v>34</v>
      </c>
      <c r="D57" s="13">
        <v>1</v>
      </c>
      <c r="E57" s="13">
        <v>1</v>
      </c>
      <c r="F57" s="13">
        <v>0</v>
      </c>
      <c r="G57" s="13">
        <v>1</v>
      </c>
      <c r="H57" s="13">
        <v>34</v>
      </c>
      <c r="I57" s="13">
        <v>29</v>
      </c>
      <c r="J57" s="13">
        <v>5</v>
      </c>
      <c r="K57" s="13">
        <v>326</v>
      </c>
      <c r="L57" s="13">
        <v>891</v>
      </c>
      <c r="M57" s="13">
        <v>0.36588103254769921</v>
      </c>
      <c r="N57" s="13">
        <v>478</v>
      </c>
      <c r="O57" s="13">
        <v>691</v>
      </c>
      <c r="P57" s="13">
        <v>0.69175108538350216</v>
      </c>
      <c r="Q57" s="13">
        <v>1221</v>
      </c>
      <c r="R57" s="13">
        <v>1151</v>
      </c>
      <c r="S57" s="13">
        <v>70</v>
      </c>
      <c r="T57" s="13">
        <v>408</v>
      </c>
      <c r="U57" s="13">
        <v>550</v>
      </c>
      <c r="V57" s="13">
        <v>354</v>
      </c>
      <c r="W57" s="13">
        <v>1.553672316384181</v>
      </c>
      <c r="X57" s="13">
        <v>145</v>
      </c>
      <c r="Y57" s="13">
        <v>0</v>
      </c>
      <c r="Z57" s="13">
        <v>0</v>
      </c>
      <c r="AA57" s="13">
        <v>2896</v>
      </c>
      <c r="AB57" s="13">
        <v>85.2</v>
      </c>
      <c r="AC57" s="13">
        <v>2548</v>
      </c>
      <c r="AD57" s="13">
        <v>74.900000000000006</v>
      </c>
      <c r="AE57" s="13">
        <v>348</v>
      </c>
      <c r="AF57" s="13">
        <v>10.3</v>
      </c>
      <c r="AG57" s="13"/>
      <c r="AH57" s="13">
        <v>1</v>
      </c>
      <c r="AI57">
        <v>1</v>
      </c>
      <c r="AJ57">
        <f>(I57-MIN(I2:I69))/(MAX(I2:I69)-MIN(I2:I69))</f>
        <v>0.7857142857142857</v>
      </c>
      <c r="AK57">
        <f>(J57-MIN(J2:J69))/(MAX(J2:J69)-MIN(J2:J69))</f>
        <v>0.26666666666666666</v>
      </c>
      <c r="AL57">
        <f>(U57-MIN(U2:U69))/(MAX(U2:U69)-MIN(U2:U69))</f>
        <v>0.51818181818181819</v>
      </c>
      <c r="AM57">
        <f>(W57-MIN(W2:W69))/(MAX(W2:W69)-MIN(W2:W69))</f>
        <v>0.69672782445596371</v>
      </c>
      <c r="AN57">
        <f>(X57-MIN(X2:X69))/(MAX(X2:X69)-MIN(X2:X69))</f>
        <v>0.41142857142857142</v>
      </c>
      <c r="AO57">
        <f>(Y57-MIN(Y2:Y69))/(MAX(Y2:Y69)-MIN(Y2:Y69))</f>
        <v>0</v>
      </c>
      <c r="AP57">
        <f>(AA57-MIN(AA2:AA69))/(MAX(AA2:AA69)-MIN(AA2:AA69))</f>
        <v>0.90347923681257014</v>
      </c>
      <c r="AQ57">
        <f>(AE57-MIN(AE2:AE69))/(MAX(AE2:AE69)-MIN(AE2:AE69))</f>
        <v>0.45652173913043476</v>
      </c>
      <c r="AR57">
        <f>(AF57-MIN(AF2:AF69))/(MAX(AF2:AF69)-MIN(AF2:AF69))</f>
        <v>0.44725738396624487</v>
      </c>
      <c r="AS57">
        <v>0</v>
      </c>
    </row>
    <row r="58" spans="1:45" ht="14.25" customHeight="1" x14ac:dyDescent="0.3">
      <c r="A58" s="13" t="s">
        <v>340</v>
      </c>
      <c r="B58" s="13" t="s">
        <v>299</v>
      </c>
      <c r="C58" s="13" t="s">
        <v>37</v>
      </c>
      <c r="D58" s="13">
        <v>1</v>
      </c>
      <c r="E58" s="13">
        <v>0</v>
      </c>
      <c r="F58" s="13">
        <v>0</v>
      </c>
      <c r="G58" s="13">
        <v>1</v>
      </c>
      <c r="H58" s="13">
        <v>34</v>
      </c>
      <c r="I58" s="13">
        <v>19</v>
      </c>
      <c r="J58" s="13">
        <v>15</v>
      </c>
      <c r="K58" s="13">
        <v>337</v>
      </c>
      <c r="L58" s="13">
        <v>895</v>
      </c>
      <c r="M58" s="13">
        <v>0.376536312849162</v>
      </c>
      <c r="N58" s="13">
        <v>498</v>
      </c>
      <c r="O58" s="13">
        <v>642</v>
      </c>
      <c r="P58" s="13">
        <v>0.77570093457943923</v>
      </c>
      <c r="Q58" s="13">
        <v>1178</v>
      </c>
      <c r="R58" s="13">
        <v>1171</v>
      </c>
      <c r="S58" s="13">
        <v>7</v>
      </c>
      <c r="T58" s="13">
        <v>279</v>
      </c>
      <c r="U58" s="13">
        <v>441</v>
      </c>
      <c r="V58" s="13">
        <v>420</v>
      </c>
      <c r="W58" s="13">
        <v>1.05</v>
      </c>
      <c r="X58" s="13">
        <v>1</v>
      </c>
      <c r="Y58" s="13">
        <v>4</v>
      </c>
      <c r="Z58" s="13">
        <v>4</v>
      </c>
      <c r="AA58" s="13">
        <v>2423</v>
      </c>
      <c r="AB58" s="13">
        <v>71.3</v>
      </c>
      <c r="AC58" s="13">
        <v>2317</v>
      </c>
      <c r="AD58" s="13">
        <v>68.099999999999994</v>
      </c>
      <c r="AE58" s="13">
        <v>106</v>
      </c>
      <c r="AF58" s="13">
        <v>3.2000000000000028</v>
      </c>
      <c r="AG58" s="13"/>
      <c r="AH58" s="13">
        <v>1</v>
      </c>
      <c r="AI58">
        <v>1</v>
      </c>
      <c r="AJ58">
        <f>(I58-MIN(I2:I69))/(MAX(I2:I69)-MIN(I2:I69))</f>
        <v>7.1428571428571425E-2</v>
      </c>
      <c r="AK58">
        <f>(J58-MIN(J2:J69))/(MAX(J2:J69)-MIN(J2:J69))</f>
        <v>0.93333333333333335</v>
      </c>
      <c r="AL58">
        <f>(U58-MIN(U2:U69))/(MAX(U2:U69)-MIN(U2:U69))</f>
        <v>0.18787878787878787</v>
      </c>
      <c r="AM58">
        <f>(W58-MIN(W2:W69))/(MAX(W2:W69)-MIN(W2:W69))</f>
        <v>0.19952789177157959</v>
      </c>
      <c r="AN58">
        <f>(X58-MIN(X2:X69))/(MAX(X2:X69)-MIN(X2:X69))</f>
        <v>0</v>
      </c>
      <c r="AO58">
        <f>(Y58-MIN(Y2:Y69))/(MAX(Y2:Y69)-MIN(Y2:Y69))</f>
        <v>0.5</v>
      </c>
      <c r="AP58">
        <f>(AA58-MIN(AA2:AA69))/(MAX(AA2:AA69)-MIN(AA2:AA69))</f>
        <v>0.37261503928170597</v>
      </c>
      <c r="AQ58">
        <f>(AE58-MIN(AE2:AE69))/(MAX(AE2:AE69)-MIN(AE2:AE69))</f>
        <v>0.14705882352941177</v>
      </c>
      <c r="AR58">
        <f>(AF58-MIN(AF2:AF69))/(MAX(AF2:AF69)-MIN(AF2:AF69))</f>
        <v>0.14767932489451485</v>
      </c>
      <c r="AS58">
        <v>0</v>
      </c>
    </row>
    <row r="59" spans="1:45" ht="14.25" customHeight="1" x14ac:dyDescent="0.3">
      <c r="A59" s="13" t="s">
        <v>169</v>
      </c>
      <c r="B59" s="13" t="s">
        <v>238</v>
      </c>
      <c r="C59" s="13" t="s">
        <v>37</v>
      </c>
      <c r="D59" s="13">
        <v>1</v>
      </c>
      <c r="E59" s="13">
        <v>0</v>
      </c>
      <c r="F59" s="13">
        <v>0</v>
      </c>
      <c r="G59" s="13">
        <v>1</v>
      </c>
      <c r="H59" s="13">
        <v>34</v>
      </c>
      <c r="I59" s="13">
        <v>26</v>
      </c>
      <c r="J59" s="13">
        <v>8</v>
      </c>
      <c r="K59" s="13">
        <v>197</v>
      </c>
      <c r="L59" s="13">
        <v>589</v>
      </c>
      <c r="M59" s="13">
        <v>0.33446519524618001</v>
      </c>
      <c r="N59" s="13">
        <v>510</v>
      </c>
      <c r="O59" s="13">
        <v>721</v>
      </c>
      <c r="P59" s="13">
        <v>0.70735090152565883</v>
      </c>
      <c r="Q59" s="13">
        <v>1246</v>
      </c>
      <c r="R59" s="13">
        <v>1148</v>
      </c>
      <c r="S59" s="13">
        <v>98</v>
      </c>
      <c r="T59" s="13">
        <v>375</v>
      </c>
      <c r="U59" s="13">
        <v>519</v>
      </c>
      <c r="V59" s="13">
        <v>426</v>
      </c>
      <c r="W59" s="13">
        <v>1.21830985915493</v>
      </c>
      <c r="X59" s="13">
        <v>56</v>
      </c>
      <c r="Y59" s="13">
        <v>0</v>
      </c>
      <c r="Z59" s="13">
        <v>1</v>
      </c>
      <c r="AA59" s="13">
        <v>2539</v>
      </c>
      <c r="AB59" s="13">
        <v>74.7</v>
      </c>
      <c r="AC59" s="13">
        <v>2258</v>
      </c>
      <c r="AD59" s="13">
        <v>66.400000000000006</v>
      </c>
      <c r="AE59" s="13">
        <v>281</v>
      </c>
      <c r="AF59" s="13">
        <v>8.2999999999999972</v>
      </c>
      <c r="AG59" s="13"/>
      <c r="AH59" s="13">
        <v>1</v>
      </c>
      <c r="AI59">
        <v>1</v>
      </c>
      <c r="AJ59">
        <f>(I59-MIN(I2:I69))/(MAX(I2:I69)-MIN(I2:I69))</f>
        <v>0.5714285714285714</v>
      </c>
      <c r="AK59">
        <f>(J59-MIN(J2:J69))/(MAX(J2:J69)-MIN(J2:J69))</f>
        <v>0.46666666666666667</v>
      </c>
      <c r="AL59">
        <f>(U59-MIN(U2:U69))/(MAX(U2:U69)-MIN(U2:U69))</f>
        <v>0.42424242424242425</v>
      </c>
      <c r="AM59">
        <f>(W59-MIN(W2:W69))/(MAX(W2:W69)-MIN(W2:W69))</f>
        <v>0.36567490426316707</v>
      </c>
      <c r="AN59">
        <f>(X59-MIN(X2:X69))/(MAX(X2:X69)-MIN(X2:X69))</f>
        <v>0.15714285714285714</v>
      </c>
      <c r="AO59">
        <f>(Y59-MIN(Y2:Y69))/(MAX(Y2:Y69)-MIN(Y2:Y69))</f>
        <v>0</v>
      </c>
      <c r="AP59">
        <f>(AA59-MIN(AA2:AA69))/(MAX(AA2:AA69)-MIN(AA2:AA69))</f>
        <v>0.50280583613916952</v>
      </c>
      <c r="AQ59">
        <f>(AE59-MIN(AE2:AE69))/(MAX(AE2:AE69)-MIN(AE2:AE69))</f>
        <v>0.37084398976982097</v>
      </c>
      <c r="AR59">
        <f>(AF59-MIN(AF2:AF69))/(MAX(AF2:AF69)-MIN(AF2:AF69))</f>
        <v>0.36286919831223624</v>
      </c>
      <c r="AS59">
        <v>0</v>
      </c>
    </row>
    <row r="60" spans="1:45" ht="14.25" customHeight="1" x14ac:dyDescent="0.3">
      <c r="A60" s="13" t="s">
        <v>126</v>
      </c>
      <c r="B60" s="13" t="s">
        <v>252</v>
      </c>
      <c r="C60" s="13" t="s">
        <v>43</v>
      </c>
      <c r="D60" s="13">
        <v>1</v>
      </c>
      <c r="E60" s="13">
        <v>1</v>
      </c>
      <c r="F60" s="13">
        <v>0</v>
      </c>
      <c r="G60" s="13">
        <v>0</v>
      </c>
      <c r="H60" s="13">
        <v>34</v>
      </c>
      <c r="I60" s="13">
        <v>29</v>
      </c>
      <c r="J60" s="13">
        <v>5</v>
      </c>
      <c r="K60" s="13">
        <v>219</v>
      </c>
      <c r="L60" s="13">
        <v>594</v>
      </c>
      <c r="M60" s="13">
        <v>0.36868686868686867</v>
      </c>
      <c r="N60" s="13">
        <v>450</v>
      </c>
      <c r="O60" s="13">
        <v>641</v>
      </c>
      <c r="P60" s="13">
        <v>0.70202808112324488</v>
      </c>
      <c r="Q60" s="13">
        <v>1164</v>
      </c>
      <c r="R60" s="13">
        <v>1028</v>
      </c>
      <c r="S60" s="13">
        <v>136</v>
      </c>
      <c r="T60" s="13">
        <v>318</v>
      </c>
      <c r="U60" s="13">
        <v>455</v>
      </c>
      <c r="V60" s="13">
        <v>383</v>
      </c>
      <c r="W60" s="13">
        <v>1.1879895561357701</v>
      </c>
      <c r="X60" s="13">
        <v>222</v>
      </c>
      <c r="Y60" s="13">
        <v>0</v>
      </c>
      <c r="Z60" s="13">
        <v>1</v>
      </c>
      <c r="AA60" s="13">
        <v>2501</v>
      </c>
      <c r="AB60" s="13">
        <v>73.599999999999994</v>
      </c>
      <c r="AC60" s="13">
        <v>2094</v>
      </c>
      <c r="AD60" s="13">
        <v>61.6</v>
      </c>
      <c r="AE60" s="13">
        <v>407</v>
      </c>
      <c r="AF60" s="13">
        <v>11.999999999999989</v>
      </c>
      <c r="AG60" s="13"/>
      <c r="AH60" s="13">
        <v>1</v>
      </c>
      <c r="AI60">
        <v>0</v>
      </c>
      <c r="AJ60">
        <f>(I60-MIN(I2:I69))/(MAX(I2:I69)-MIN(I2:I69))</f>
        <v>0.7857142857142857</v>
      </c>
      <c r="AK60">
        <f>(J60-MIN(J2:J69))/(MAX(J2:J69)-MIN(J2:J69))</f>
        <v>0.26666666666666666</v>
      </c>
      <c r="AL60">
        <f>(U60-MIN(U2:U69))/(MAX(U2:U69)-MIN(U2:U69))</f>
        <v>0.23030303030303031</v>
      </c>
      <c r="AM60">
        <f>(W60-MIN(W2:W69))/(MAX(W2:W69)-MIN(W2:W69))</f>
        <v>0.33574422884244842</v>
      </c>
      <c r="AN60">
        <f>(X60-MIN(X2:X69))/(MAX(X2:X69)-MIN(X2:X69))</f>
        <v>0.63142857142857145</v>
      </c>
      <c r="AO60">
        <f>(Y60-MIN(Y2:Y69))/(MAX(Y2:Y69)-MIN(Y2:Y69))</f>
        <v>0</v>
      </c>
      <c r="AP60">
        <f>(AA60-MIN(AA2:AA69))/(MAX(AA2:AA69)-MIN(AA2:AA69))</f>
        <v>0.46015712682379351</v>
      </c>
      <c r="AQ60">
        <f>(AE60-MIN(AE2:AE69))/(MAX(AE2:AE69)-MIN(AE2:AE69))</f>
        <v>0.53196930946291565</v>
      </c>
      <c r="AR60">
        <f>(AF60-MIN(AF2:AF69))/(MAX(AF2:AF69)-MIN(AF2:AF69))</f>
        <v>0.51898734177215156</v>
      </c>
      <c r="AS60">
        <v>0</v>
      </c>
    </row>
    <row r="61" spans="1:45" ht="14.25" customHeight="1" x14ac:dyDescent="0.3">
      <c r="A61" s="13" t="s">
        <v>128</v>
      </c>
      <c r="B61" s="13" t="s">
        <v>211</v>
      </c>
      <c r="C61" s="13" t="s">
        <v>34</v>
      </c>
      <c r="D61" s="13">
        <v>0</v>
      </c>
      <c r="E61" s="13">
        <v>1</v>
      </c>
      <c r="F61" s="13">
        <v>1</v>
      </c>
      <c r="G61" s="13">
        <v>1</v>
      </c>
      <c r="H61" s="13">
        <v>34</v>
      </c>
      <c r="I61" s="13">
        <v>31</v>
      </c>
      <c r="J61" s="13">
        <v>3</v>
      </c>
      <c r="K61" s="13">
        <v>300</v>
      </c>
      <c r="L61" s="13">
        <v>810</v>
      </c>
      <c r="M61" s="13">
        <v>0.37037037037037029</v>
      </c>
      <c r="N61" s="13">
        <v>515</v>
      </c>
      <c r="O61" s="13">
        <v>649</v>
      </c>
      <c r="P61" s="13">
        <v>0.7935285053929122</v>
      </c>
      <c r="Q61" s="13">
        <v>1134</v>
      </c>
      <c r="R61" s="13">
        <v>1012</v>
      </c>
      <c r="S61" s="13">
        <v>122</v>
      </c>
      <c r="T61" s="13">
        <v>291</v>
      </c>
      <c r="U61" s="13">
        <v>486</v>
      </c>
      <c r="V61" s="13">
        <v>381</v>
      </c>
      <c r="W61" s="13">
        <v>1.2755905511811021</v>
      </c>
      <c r="X61" s="13">
        <v>37</v>
      </c>
      <c r="Y61" s="13">
        <v>3</v>
      </c>
      <c r="Z61" s="13">
        <v>2</v>
      </c>
      <c r="AA61" s="13">
        <v>2641</v>
      </c>
      <c r="AB61" s="13">
        <v>77.7</v>
      </c>
      <c r="AC61" s="13">
        <v>2135</v>
      </c>
      <c r="AD61" s="13">
        <v>62.8</v>
      </c>
      <c r="AE61" s="13">
        <v>506</v>
      </c>
      <c r="AF61" s="13">
        <v>14.900000000000009</v>
      </c>
      <c r="AG61" s="13"/>
      <c r="AH61" s="13">
        <v>0</v>
      </c>
      <c r="AI61">
        <v>1</v>
      </c>
      <c r="AJ61">
        <f>(I61-MIN(I2:I69))/(MAX(I2:I69)-MIN(I2:I69))</f>
        <v>0.9285714285714286</v>
      </c>
      <c r="AK61">
        <f>(J61-MIN(J2:J69))/(MAX(J2:J69)-MIN(J2:J69))</f>
        <v>0.13333333333333333</v>
      </c>
      <c r="AL61">
        <f>(U61-MIN(U2:U69))/(MAX(U2:U69)-MIN(U2:U69))</f>
        <v>0.32424242424242422</v>
      </c>
      <c r="AM61">
        <f>(W61-MIN(W2:W69))/(MAX(W2:W69)-MIN(W2:W69))</f>
        <v>0.42221951728455132</v>
      </c>
      <c r="AN61">
        <f>(X61-MIN(X2:X69))/(MAX(X2:X69)-MIN(X2:X69))</f>
        <v>0.10285714285714286</v>
      </c>
      <c r="AO61">
        <f>(Y61-MIN(Y2:Y69))/(MAX(Y2:Y69)-MIN(Y2:Y69))</f>
        <v>0.375</v>
      </c>
      <c r="AP61">
        <f>(AA61-MIN(AA2:AA69))/(MAX(AA2:AA69)-MIN(AA2:AA69))</f>
        <v>0.61728395061728392</v>
      </c>
      <c r="AQ61">
        <f>(AE61-MIN(AE2:AE69))/(MAX(AE2:AE69)-MIN(AE2:AE69))</f>
        <v>0.65856777493606133</v>
      </c>
      <c r="AR61">
        <f>(AF61-MIN(AF2:AF69))/(MAX(AF2:AF69)-MIN(AF2:AF69))</f>
        <v>0.64135021097046474</v>
      </c>
      <c r="AS61">
        <v>1</v>
      </c>
    </row>
    <row r="62" spans="1:45" ht="14.25" customHeight="1" x14ac:dyDescent="0.3">
      <c r="A62" s="13" t="s">
        <v>170</v>
      </c>
      <c r="B62" s="13" t="s">
        <v>304</v>
      </c>
      <c r="C62" s="13" t="s">
        <v>34</v>
      </c>
      <c r="D62" s="13">
        <v>0</v>
      </c>
      <c r="E62" s="13">
        <v>0</v>
      </c>
      <c r="F62" s="13">
        <v>1</v>
      </c>
      <c r="G62" s="13">
        <v>1</v>
      </c>
      <c r="H62" s="13">
        <v>32</v>
      </c>
      <c r="I62" s="13">
        <v>22</v>
      </c>
      <c r="J62" s="13">
        <v>10</v>
      </c>
      <c r="K62" s="13">
        <v>224</v>
      </c>
      <c r="L62" s="13">
        <v>570</v>
      </c>
      <c r="M62" s="13">
        <v>0.39298245614035088</v>
      </c>
      <c r="N62" s="13">
        <v>313</v>
      </c>
      <c r="O62" s="13">
        <v>442</v>
      </c>
      <c r="P62" s="13">
        <v>0.70814479638009054</v>
      </c>
      <c r="Q62" s="13">
        <v>1054</v>
      </c>
      <c r="R62" s="13">
        <v>945</v>
      </c>
      <c r="S62" s="13">
        <v>109</v>
      </c>
      <c r="T62" s="13">
        <v>282</v>
      </c>
      <c r="U62" s="13">
        <v>456</v>
      </c>
      <c r="V62" s="13">
        <v>305</v>
      </c>
      <c r="W62" s="13">
        <v>1.495081967213115</v>
      </c>
      <c r="X62" s="13">
        <v>4</v>
      </c>
      <c r="Y62" s="13">
        <v>4</v>
      </c>
      <c r="Z62" s="13">
        <v>6</v>
      </c>
      <c r="AA62" s="13">
        <v>2131</v>
      </c>
      <c r="AB62" s="13">
        <v>66.599999999999994</v>
      </c>
      <c r="AC62" s="13">
        <v>1780</v>
      </c>
      <c r="AD62" s="13">
        <v>55.6</v>
      </c>
      <c r="AE62" s="13">
        <v>351</v>
      </c>
      <c r="AF62" s="13">
        <v>10.999999999999989</v>
      </c>
      <c r="AG62" s="13"/>
      <c r="AH62" s="13">
        <v>0</v>
      </c>
      <c r="AI62">
        <v>1</v>
      </c>
      <c r="AJ62">
        <f>(I62-MIN(I2:I69))/(MAX(I2:I69)-MIN(I2:I69))</f>
        <v>0.2857142857142857</v>
      </c>
      <c r="AK62">
        <f>(J62-MIN(J2:J69))/(MAX(J2:J69)-MIN(J2:J69))</f>
        <v>0.6</v>
      </c>
      <c r="AL62">
        <f>(U62-MIN(U2:U69))/(MAX(U2:U69)-MIN(U2:U69))</f>
        <v>0.23333333333333334</v>
      </c>
      <c r="AM62">
        <f>(W62-MIN(W2:W69))/(MAX(W2:W69)-MIN(W2:W69))</f>
        <v>0.63889038388956876</v>
      </c>
      <c r="AN62">
        <f>(X62-MIN(X2:X69))/(MAX(X2:X69)-MIN(X2:X69))</f>
        <v>8.5714285714285719E-3</v>
      </c>
      <c r="AO62">
        <f>(Y62-MIN(Y2:Y69))/(MAX(Y2:Y69)-MIN(Y2:Y69))</f>
        <v>0.5</v>
      </c>
      <c r="AP62">
        <f>(AA62-MIN(AA2:AA69))/(MAX(AA2:AA69)-MIN(AA2:AA69))</f>
        <v>4.4893378226711557E-2</v>
      </c>
      <c r="AQ62">
        <f>(AE62-MIN(AE2:AE69))/(MAX(AE2:AE69)-MIN(AE2:AE69))</f>
        <v>0.46035805626598464</v>
      </c>
      <c r="AR62">
        <f>(AF62-MIN(AF2:AF69))/(MAX(AF2:AF69)-MIN(AF2:AF69))</f>
        <v>0.47679324894514735</v>
      </c>
      <c r="AS62">
        <v>1</v>
      </c>
    </row>
    <row r="63" spans="1:45" ht="14.25" customHeight="1" x14ac:dyDescent="0.3">
      <c r="A63" s="13" t="s">
        <v>129</v>
      </c>
      <c r="B63" s="13" t="s">
        <v>304</v>
      </c>
      <c r="C63" s="13" t="s">
        <v>34</v>
      </c>
      <c r="D63" s="13">
        <v>1</v>
      </c>
      <c r="E63" s="13">
        <v>0</v>
      </c>
      <c r="F63" s="13">
        <v>0</v>
      </c>
      <c r="G63" s="13">
        <v>0</v>
      </c>
      <c r="H63" s="13">
        <v>32</v>
      </c>
      <c r="I63" s="13">
        <v>22</v>
      </c>
      <c r="J63" s="13">
        <v>10</v>
      </c>
      <c r="K63" s="13">
        <v>283</v>
      </c>
      <c r="L63" s="13">
        <v>703</v>
      </c>
      <c r="M63" s="13">
        <v>0.40256045519203421</v>
      </c>
      <c r="N63" s="13">
        <v>525</v>
      </c>
      <c r="O63" s="13">
        <v>715</v>
      </c>
      <c r="P63" s="13">
        <v>0.73426573426573427</v>
      </c>
      <c r="Q63" s="13">
        <v>1041</v>
      </c>
      <c r="R63" s="13">
        <v>1109</v>
      </c>
      <c r="S63" s="13">
        <v>-68</v>
      </c>
      <c r="T63" s="13">
        <v>234</v>
      </c>
      <c r="U63" s="13">
        <v>483</v>
      </c>
      <c r="V63" s="13">
        <v>388</v>
      </c>
      <c r="W63" s="13">
        <v>1.2448453608247421</v>
      </c>
      <c r="X63" s="13">
        <v>75</v>
      </c>
      <c r="Y63" s="13">
        <v>3</v>
      </c>
      <c r="Z63" s="13">
        <v>6</v>
      </c>
      <c r="AA63" s="13">
        <v>2536</v>
      </c>
      <c r="AB63" s="13">
        <v>79.3</v>
      </c>
      <c r="AC63" s="13">
        <v>2381</v>
      </c>
      <c r="AD63" s="13">
        <v>74.400000000000006</v>
      </c>
      <c r="AE63" s="13">
        <v>155</v>
      </c>
      <c r="AF63" s="13">
        <v>4.8999999999999906</v>
      </c>
      <c r="AG63" s="13"/>
      <c r="AH63" s="13">
        <v>1</v>
      </c>
      <c r="AI63">
        <v>0</v>
      </c>
      <c r="AJ63">
        <f>(I63-MIN(I2:I69))/(MAX(I2:I69)-MIN(I2:I69))</f>
        <v>0.2857142857142857</v>
      </c>
      <c r="AK63">
        <f>(J63-MIN(J2:J69))/(MAX(J2:J69)-MIN(J2:J69))</f>
        <v>0.6</v>
      </c>
      <c r="AL63">
        <f>(U63-MIN(U2:U69))/(MAX(U2:U69)-MIN(U2:U69))</f>
        <v>0.31515151515151513</v>
      </c>
      <c r="AM63">
        <f>(W63-MIN(W2:W69))/(MAX(W2:W69)-MIN(W2:W69))</f>
        <v>0.39186941449293622</v>
      </c>
      <c r="AN63">
        <f>(X63-MIN(X2:X69))/(MAX(X2:X69)-MIN(X2:X69))</f>
        <v>0.21142857142857144</v>
      </c>
      <c r="AO63">
        <f>(Y63-MIN(Y2:Y69))/(MAX(Y2:Y69)-MIN(Y2:Y69))</f>
        <v>0.375</v>
      </c>
      <c r="AP63">
        <f>(AA63-MIN(AA2:AA69))/(MAX(AA2:AA69)-MIN(AA2:AA69))</f>
        <v>0.49943883277216611</v>
      </c>
      <c r="AQ63">
        <f>(AE63-MIN(AE2:AE69))/(MAX(AE2:AE69)-MIN(AE2:AE69))</f>
        <v>0.20971867007672634</v>
      </c>
      <c r="AR63">
        <f>(AF63-MIN(AF2:AF69))/(MAX(AF2:AF69)-MIN(AF2:AF69))</f>
        <v>0.21940928270042154</v>
      </c>
      <c r="AS63">
        <v>0</v>
      </c>
    </row>
    <row r="64" spans="1:45" ht="14.25" customHeight="1" x14ac:dyDescent="0.3">
      <c r="A64" s="13" t="s">
        <v>341</v>
      </c>
      <c r="B64" s="13" t="s">
        <v>304</v>
      </c>
      <c r="C64" s="13" t="s">
        <v>40</v>
      </c>
      <c r="D64" s="13">
        <v>1</v>
      </c>
      <c r="E64" s="13">
        <v>0</v>
      </c>
      <c r="F64" s="13">
        <v>0</v>
      </c>
      <c r="G64" s="13">
        <v>0</v>
      </c>
      <c r="H64" s="13">
        <v>32</v>
      </c>
      <c r="I64" s="13">
        <v>19</v>
      </c>
      <c r="J64" s="13">
        <v>13</v>
      </c>
      <c r="K64" s="13">
        <v>259</v>
      </c>
      <c r="L64" s="13">
        <v>670</v>
      </c>
      <c r="M64" s="13">
        <v>0.38656716417910453</v>
      </c>
      <c r="N64" s="13">
        <v>590</v>
      </c>
      <c r="O64" s="13">
        <v>764</v>
      </c>
      <c r="P64" s="13">
        <v>0.77225130890052351</v>
      </c>
      <c r="Q64" s="13">
        <v>1176</v>
      </c>
      <c r="R64" s="13">
        <v>1082</v>
      </c>
      <c r="S64" s="13">
        <v>94</v>
      </c>
      <c r="T64" s="13">
        <v>342</v>
      </c>
      <c r="U64" s="13">
        <v>498</v>
      </c>
      <c r="V64" s="13">
        <v>378</v>
      </c>
      <c r="W64" s="13">
        <v>1.317460317460317</v>
      </c>
      <c r="X64" s="13">
        <v>21</v>
      </c>
      <c r="Y64" s="13">
        <v>1</v>
      </c>
      <c r="Z64" s="13">
        <v>7</v>
      </c>
      <c r="AA64" s="13">
        <v>2645</v>
      </c>
      <c r="AB64" s="13">
        <v>82.7</v>
      </c>
      <c r="AC64" s="13">
        <v>2493</v>
      </c>
      <c r="AD64" s="13">
        <v>77.900000000000006</v>
      </c>
      <c r="AE64" s="13">
        <v>152</v>
      </c>
      <c r="AF64" s="13">
        <v>4.7999999999999972</v>
      </c>
      <c r="AG64" s="13"/>
      <c r="AH64" s="13">
        <v>1</v>
      </c>
      <c r="AI64">
        <v>0</v>
      </c>
      <c r="AJ64">
        <f>(I64-MIN(I2:I69))/(MAX(I2:I69)-MIN(I2:I69))</f>
        <v>7.1428571428571425E-2</v>
      </c>
      <c r="AK64">
        <f>(J64-MIN(J2:J69))/(MAX(J2:J69)-MIN(J2:J69))</f>
        <v>0.8</v>
      </c>
      <c r="AL64">
        <f>(U64-MIN(U2:U69))/(MAX(U2:U69)-MIN(U2:U69))</f>
        <v>0.3606060606060606</v>
      </c>
      <c r="AM64">
        <f>(W64-MIN(W2:W69))/(MAX(W2:W69)-MIN(W2:W69))</f>
        <v>0.4635512409039565</v>
      </c>
      <c r="AN64">
        <f>(X64-MIN(X2:X69))/(MAX(X2:X69)-MIN(X2:X69))</f>
        <v>5.7142857142857141E-2</v>
      </c>
      <c r="AO64">
        <f>(Y64-MIN(Y2:Y69))/(MAX(Y2:Y69)-MIN(Y2:Y69))</f>
        <v>0.125</v>
      </c>
      <c r="AP64">
        <f>(AA64-MIN(AA2:AA69))/(MAX(AA2:AA69)-MIN(AA2:AA69))</f>
        <v>0.62177328843995505</v>
      </c>
      <c r="AQ64">
        <f>(AE64-MIN(AE2:AE69))/(MAX(AE2:AE69)-MIN(AE2:AE69))</f>
        <v>0.20588235294117646</v>
      </c>
      <c r="AR64">
        <f>(AF64-MIN(AF2:AF69))/(MAX(AF2:AF69)-MIN(AF2:AF69))</f>
        <v>0.21518987341772139</v>
      </c>
      <c r="AS64">
        <v>0</v>
      </c>
    </row>
    <row r="65" spans="1:45" ht="14.25" customHeight="1" x14ac:dyDescent="0.3">
      <c r="A65" s="13" t="s">
        <v>171</v>
      </c>
      <c r="B65" s="13" t="s">
        <v>182</v>
      </c>
      <c r="C65" s="13" t="s">
        <v>37</v>
      </c>
      <c r="D65" s="13">
        <v>0</v>
      </c>
      <c r="E65" s="13">
        <v>0</v>
      </c>
      <c r="F65" s="13">
        <v>2</v>
      </c>
      <c r="G65" s="13">
        <v>1</v>
      </c>
      <c r="H65" s="13">
        <v>34</v>
      </c>
      <c r="I65" s="13">
        <v>26</v>
      </c>
      <c r="J65" s="13">
        <v>8</v>
      </c>
      <c r="K65" s="13">
        <v>257</v>
      </c>
      <c r="L65" s="13">
        <v>711</v>
      </c>
      <c r="M65" s="13">
        <v>0.36146272855133621</v>
      </c>
      <c r="N65" s="13">
        <v>558</v>
      </c>
      <c r="O65" s="13">
        <v>823</v>
      </c>
      <c r="P65" s="13">
        <v>0.67800729040097207</v>
      </c>
      <c r="Q65" s="13">
        <v>1268</v>
      </c>
      <c r="R65" s="13">
        <v>1179</v>
      </c>
      <c r="S65" s="13">
        <v>89</v>
      </c>
      <c r="T65" s="13">
        <v>487</v>
      </c>
      <c r="U65" s="13">
        <v>569</v>
      </c>
      <c r="V65" s="13">
        <v>417</v>
      </c>
      <c r="W65" s="13">
        <v>1.3645083932853721</v>
      </c>
      <c r="X65" s="13">
        <v>72</v>
      </c>
      <c r="Y65" s="13">
        <v>5</v>
      </c>
      <c r="Z65" s="13">
        <v>3</v>
      </c>
      <c r="AA65" s="13">
        <v>2787</v>
      </c>
      <c r="AB65" s="13">
        <v>82</v>
      </c>
      <c r="AC65" s="13">
        <v>2255</v>
      </c>
      <c r="AD65" s="13">
        <v>66.3</v>
      </c>
      <c r="AE65" s="13">
        <v>532</v>
      </c>
      <c r="AF65" s="13">
        <v>15.7</v>
      </c>
      <c r="AG65" s="13"/>
      <c r="AH65" s="13">
        <v>0</v>
      </c>
      <c r="AI65">
        <v>1</v>
      </c>
      <c r="AJ65">
        <f>(I65-MIN(I2:I69))/(MAX(I2:I69)-MIN(I2:I69))</f>
        <v>0.5714285714285714</v>
      </c>
      <c r="AK65">
        <f>(J65-MIN(J2:J69))/(MAX(J2:J69)-MIN(J2:J69))</f>
        <v>0.46666666666666667</v>
      </c>
      <c r="AL65">
        <f>(U65-MIN(U2:U69))/(MAX(U2:U69)-MIN(U2:U69))</f>
        <v>0.5757575757575758</v>
      </c>
      <c r="AM65">
        <f>(W65-MIN(W2:W69))/(MAX(W2:W69)-MIN(W2:W69))</f>
        <v>0.5099947307925381</v>
      </c>
      <c r="AN65">
        <f>(X65-MIN(X2:X69))/(MAX(X2:X69)-MIN(X2:X69))</f>
        <v>0.20285714285714285</v>
      </c>
      <c r="AO65">
        <f>(Y65-MIN(Y2:Y69))/(MAX(Y2:Y69)-MIN(Y2:Y69))</f>
        <v>0.625</v>
      </c>
      <c r="AP65">
        <f>(AA65-MIN(AA2:AA69))/(MAX(AA2:AA69)-MIN(AA2:AA69))</f>
        <v>0.78114478114478114</v>
      </c>
      <c r="AQ65">
        <f>(AE65-MIN(AE2:AE69))/(MAX(AE2:AE69)-MIN(AE2:AE69))</f>
        <v>0.69181585677749358</v>
      </c>
      <c r="AR65">
        <f>(AF65-MIN(AF2:AF69))/(MAX(AF2:AF69)-MIN(AF2:AF69))</f>
        <v>0.6751054852320677</v>
      </c>
      <c r="AS65">
        <v>2</v>
      </c>
    </row>
    <row r="66" spans="1:45" ht="14.25" customHeight="1" x14ac:dyDescent="0.3">
      <c r="A66" s="13" t="s">
        <v>172</v>
      </c>
      <c r="B66" s="13" t="s">
        <v>342</v>
      </c>
      <c r="C66" s="13" t="s">
        <v>40</v>
      </c>
      <c r="D66" s="13">
        <v>1</v>
      </c>
      <c r="E66" s="13">
        <v>1</v>
      </c>
      <c r="F66" s="13">
        <v>1</v>
      </c>
      <c r="G66" s="13">
        <v>1</v>
      </c>
      <c r="H66" s="13">
        <v>34</v>
      </c>
      <c r="I66" s="13">
        <v>30</v>
      </c>
      <c r="J66" s="13">
        <v>4</v>
      </c>
      <c r="K66" s="13">
        <v>296</v>
      </c>
      <c r="L66" s="13">
        <v>725</v>
      </c>
      <c r="M66" s="13">
        <v>0.40827586206896549</v>
      </c>
      <c r="N66" s="13">
        <v>596</v>
      </c>
      <c r="O66" s="13">
        <v>812</v>
      </c>
      <c r="P66" s="13">
        <v>0.73399014778325122</v>
      </c>
      <c r="Q66" s="13">
        <v>1389</v>
      </c>
      <c r="R66" s="13">
        <v>1087</v>
      </c>
      <c r="S66" s="13">
        <v>302</v>
      </c>
      <c r="T66" s="13">
        <v>407</v>
      </c>
      <c r="U66" s="13">
        <v>563</v>
      </c>
      <c r="V66" s="13">
        <v>379</v>
      </c>
      <c r="W66" s="13">
        <v>1.485488126649076</v>
      </c>
      <c r="X66" s="13">
        <v>186</v>
      </c>
      <c r="Y66" s="13">
        <v>0</v>
      </c>
      <c r="Z66" s="13">
        <v>1</v>
      </c>
      <c r="AA66" s="13">
        <v>2790</v>
      </c>
      <c r="AB66" s="13">
        <v>82.1</v>
      </c>
      <c r="AC66" s="13">
        <v>2123</v>
      </c>
      <c r="AD66" s="13">
        <v>62.4</v>
      </c>
      <c r="AE66" s="13">
        <v>667</v>
      </c>
      <c r="AF66" s="13">
        <v>19.7</v>
      </c>
      <c r="AG66" s="13"/>
      <c r="AH66" s="13">
        <v>1</v>
      </c>
      <c r="AI66">
        <v>1</v>
      </c>
      <c r="AJ66">
        <f>(I66-MIN(I2:I69))/(MAX(I2:I69)-MIN(I2:I69))</f>
        <v>0.8571428571428571</v>
      </c>
      <c r="AK66">
        <f>(J66-MIN(J2:J69))/(MAX(J2:J69)-MIN(J2:J69))</f>
        <v>0.2</v>
      </c>
      <c r="AL66">
        <f>(U66-MIN(U2:U69))/(MAX(U2:U69)-MIN(U2:U69))</f>
        <v>0.55757575757575761</v>
      </c>
      <c r="AM66">
        <f>(W66-MIN(W2:W69))/(MAX(W2:W69)-MIN(W2:W69))</f>
        <v>0.62941982788031903</v>
      </c>
      <c r="AN66">
        <f>(X66-MIN(X2:X69))/(MAX(X2:X69)-MIN(X2:X69))</f>
        <v>0.52857142857142858</v>
      </c>
      <c r="AO66">
        <f>(Y66-MIN(Y2:Y69))/(MAX(Y2:Y69)-MIN(Y2:Y69))</f>
        <v>0</v>
      </c>
      <c r="AP66">
        <f>(AA66-MIN(AA2:AA69))/(MAX(AA2:AA69)-MIN(AA2:AA69))</f>
        <v>0.78451178451178449</v>
      </c>
      <c r="AQ66">
        <f>(AE66-MIN(AE2:AE69))/(MAX(AE2:AE69)-MIN(AE2:AE69))</f>
        <v>0.86445012787723785</v>
      </c>
      <c r="AR66">
        <f>(AF66-MIN(AF2:AF69))/(MAX(AF2:AF69)-MIN(AF2:AF69))</f>
        <v>0.84388185654008463</v>
      </c>
      <c r="AS66">
        <v>1</v>
      </c>
    </row>
    <row r="67" spans="1:45" ht="14.25" customHeight="1" x14ac:dyDescent="0.3">
      <c r="A67" s="13" t="s">
        <v>173</v>
      </c>
      <c r="B67" s="13" t="s">
        <v>194</v>
      </c>
      <c r="C67" s="13" t="s">
        <v>40</v>
      </c>
      <c r="D67" s="13">
        <v>1</v>
      </c>
      <c r="E67" s="13">
        <v>1</v>
      </c>
      <c r="F67" s="13">
        <v>0</v>
      </c>
      <c r="G67" s="13">
        <v>0</v>
      </c>
      <c r="H67" s="13">
        <v>32</v>
      </c>
      <c r="I67" s="13">
        <v>26</v>
      </c>
      <c r="J67" s="13">
        <v>6</v>
      </c>
      <c r="K67" s="13">
        <v>304</v>
      </c>
      <c r="L67" s="13">
        <v>814</v>
      </c>
      <c r="M67" s="13">
        <v>0.37346437346437339</v>
      </c>
      <c r="N67" s="13">
        <v>515</v>
      </c>
      <c r="O67" s="13">
        <v>715</v>
      </c>
      <c r="P67" s="13">
        <v>0.72027972027972031</v>
      </c>
      <c r="Q67" s="13">
        <v>1197</v>
      </c>
      <c r="R67" s="13">
        <v>1165</v>
      </c>
      <c r="S67" s="13">
        <v>32</v>
      </c>
      <c r="T67" s="13">
        <v>313</v>
      </c>
      <c r="U67" s="13">
        <v>411</v>
      </c>
      <c r="V67" s="13">
        <v>421</v>
      </c>
      <c r="W67" s="13">
        <v>0.97624703087885989</v>
      </c>
      <c r="X67" s="13">
        <v>267</v>
      </c>
      <c r="Y67" s="13">
        <v>0</v>
      </c>
      <c r="Z67" s="13">
        <v>1</v>
      </c>
      <c r="AA67" s="13">
        <v>2551</v>
      </c>
      <c r="AB67" s="13">
        <v>79.7</v>
      </c>
      <c r="AC67" s="13">
        <v>2246</v>
      </c>
      <c r="AD67" s="13">
        <v>70.2</v>
      </c>
      <c r="AE67" s="13">
        <v>305</v>
      </c>
      <c r="AF67" s="13">
        <v>9.5</v>
      </c>
      <c r="AG67" s="13"/>
      <c r="AH67" s="13">
        <v>1</v>
      </c>
      <c r="AI67">
        <v>0</v>
      </c>
      <c r="AJ67">
        <f>(I67-MIN(I2:I69))/(MAX(I2:I69)-MIN(I2:I69))</f>
        <v>0.5714285714285714</v>
      </c>
      <c r="AK67">
        <f>(J67-MIN(J2:J69))/(MAX(J2:J69)-MIN(J2:J69))</f>
        <v>0.33333333333333331</v>
      </c>
      <c r="AL67">
        <f>(U67-MIN(U2:U69))/(MAX(U2:U69)-MIN(U2:U69))</f>
        <v>9.696969696969697E-2</v>
      </c>
      <c r="AM67">
        <f>(W67-MIN(W2:W69))/(MAX(W2:W69)-MIN(W2:W69))</f>
        <v>0.12672267677474428</v>
      </c>
      <c r="AN67">
        <f>(X67-MIN(X2:X69))/(MAX(X2:X69)-MIN(X2:X69))</f>
        <v>0.76</v>
      </c>
      <c r="AO67">
        <f>(Y67-MIN(Y2:Y69))/(MAX(Y2:Y69)-MIN(Y2:Y69))</f>
        <v>0</v>
      </c>
      <c r="AP67">
        <f>(AA67-MIN(AA2:AA69))/(MAX(AA2:AA69)-MIN(AA2:AA69))</f>
        <v>0.51627384960718292</v>
      </c>
      <c r="AQ67">
        <f>(AE67-MIN(AE2:AE69))/(MAX(AE2:AE69)-MIN(AE2:AE69))</f>
        <v>0.40153452685421998</v>
      </c>
      <c r="AR67">
        <f>(AF67-MIN(AF2:AF69))/(MAX(AF2:AF69)-MIN(AF2:AF69))</f>
        <v>0.41350210970464141</v>
      </c>
      <c r="AS67">
        <v>0</v>
      </c>
    </row>
    <row r="68" spans="1:45" ht="14.25" customHeight="1" x14ac:dyDescent="0.3">
      <c r="A68" s="13" t="s">
        <v>130</v>
      </c>
      <c r="B68" s="13" t="s">
        <v>201</v>
      </c>
      <c r="C68" s="13" t="s">
        <v>34</v>
      </c>
      <c r="D68" s="13">
        <v>0</v>
      </c>
      <c r="E68" s="13">
        <v>0</v>
      </c>
      <c r="F68" s="13">
        <v>2</v>
      </c>
      <c r="G68" s="13">
        <v>1</v>
      </c>
      <c r="H68" s="13">
        <v>34</v>
      </c>
      <c r="I68" s="13">
        <v>25</v>
      </c>
      <c r="J68" s="13">
        <v>9</v>
      </c>
      <c r="K68" s="13">
        <v>257</v>
      </c>
      <c r="L68" s="13">
        <v>723</v>
      </c>
      <c r="M68" s="13">
        <v>0.35546334716459199</v>
      </c>
      <c r="N68" s="13">
        <v>407</v>
      </c>
      <c r="O68" s="13">
        <v>632</v>
      </c>
      <c r="P68" s="13">
        <v>0.64398734177215189</v>
      </c>
      <c r="Q68" s="13">
        <v>1269</v>
      </c>
      <c r="R68" s="13">
        <v>1055</v>
      </c>
      <c r="S68" s="13">
        <v>214</v>
      </c>
      <c r="T68" s="13">
        <v>420</v>
      </c>
      <c r="U68" s="13">
        <v>460</v>
      </c>
      <c r="V68" s="13">
        <v>373</v>
      </c>
      <c r="W68" s="13">
        <v>1.2332439678284179</v>
      </c>
      <c r="X68" s="13">
        <v>83</v>
      </c>
      <c r="Y68" s="13">
        <v>3</v>
      </c>
      <c r="Z68" s="13">
        <v>4</v>
      </c>
      <c r="AA68" s="13">
        <v>2446</v>
      </c>
      <c r="AB68" s="13">
        <v>71.900000000000006</v>
      </c>
      <c r="AC68" s="13">
        <v>2088</v>
      </c>
      <c r="AD68" s="13">
        <v>61.4</v>
      </c>
      <c r="AE68" s="13">
        <v>358</v>
      </c>
      <c r="AF68" s="13">
        <v>10.500000000000011</v>
      </c>
      <c r="AG68" s="13"/>
      <c r="AH68" s="13">
        <v>0</v>
      </c>
      <c r="AI68">
        <v>1</v>
      </c>
      <c r="AJ68">
        <f>(I68-MIN(I2:I69))/(MAX(I2:I69)-MIN(I2:I69))</f>
        <v>0.5</v>
      </c>
      <c r="AK68">
        <f>(J68-MIN(J2:J69))/(MAX(J2:J69)-MIN(J2:J69))</f>
        <v>0.53333333333333333</v>
      </c>
      <c r="AL68">
        <f>(U68-MIN(U2:U69))/(MAX(U2:U69)-MIN(U2:U69))</f>
        <v>0.24545454545454545</v>
      </c>
      <c r="AM68">
        <f>(W68-MIN(W2:W69))/(MAX(W2:W69)-MIN(W2:W69))</f>
        <v>0.38041710387513827</v>
      </c>
      <c r="AN68">
        <f>(X68-MIN(X2:X69))/(MAX(X2:X69)-MIN(X2:X69))</f>
        <v>0.23428571428571429</v>
      </c>
      <c r="AO68">
        <f>(Y68-MIN(Y2:Y69))/(MAX(Y2:Y69)-MIN(Y2:Y69))</f>
        <v>0.375</v>
      </c>
      <c r="AP68">
        <f>(AA68-MIN(AA2:AA69))/(MAX(AA2:AA69)-MIN(AA2:AA69))</f>
        <v>0.39842873176206511</v>
      </c>
      <c r="AQ68">
        <f>(AE68-MIN(AE2:AE69))/(MAX(AE2:AE69)-MIN(AE2:AE69))</f>
        <v>0.46930946291560105</v>
      </c>
      <c r="AR68">
        <f>(AF68-MIN(AF2:AF69))/(MAX(AF2:AF69)-MIN(AF2:AF69))</f>
        <v>0.45569620253164611</v>
      </c>
      <c r="AS68">
        <v>2</v>
      </c>
    </row>
    <row r="69" spans="1:45" ht="14.25" customHeight="1" x14ac:dyDescent="0.3">
      <c r="A69" s="13" t="s">
        <v>343</v>
      </c>
      <c r="B69" s="13" t="s">
        <v>211</v>
      </c>
      <c r="C69" s="13" t="s">
        <v>37</v>
      </c>
      <c r="D69" s="13">
        <v>1</v>
      </c>
      <c r="E69" s="13">
        <v>0</v>
      </c>
      <c r="F69" s="13">
        <v>3</v>
      </c>
      <c r="G69" s="13">
        <v>1</v>
      </c>
      <c r="H69" s="13">
        <v>34</v>
      </c>
      <c r="I69" s="13">
        <v>21</v>
      </c>
      <c r="J69" s="13">
        <v>13</v>
      </c>
      <c r="K69" s="13">
        <v>239</v>
      </c>
      <c r="L69" s="13">
        <v>703</v>
      </c>
      <c r="M69" s="13">
        <v>0.33997155049786631</v>
      </c>
      <c r="N69" s="13">
        <v>546</v>
      </c>
      <c r="O69" s="13">
        <v>794</v>
      </c>
      <c r="P69" s="13">
        <v>0.68765743073047858</v>
      </c>
      <c r="Q69" s="13">
        <v>1278</v>
      </c>
      <c r="R69" s="13">
        <v>1053</v>
      </c>
      <c r="S69" s="13">
        <v>225</v>
      </c>
      <c r="T69" s="13">
        <v>415</v>
      </c>
      <c r="U69" s="13">
        <v>505</v>
      </c>
      <c r="V69" s="13">
        <v>435</v>
      </c>
      <c r="W69" s="13">
        <v>1.1609195402298851</v>
      </c>
      <c r="X69" s="13">
        <v>16</v>
      </c>
      <c r="Y69" s="13">
        <v>1</v>
      </c>
      <c r="Z69" s="13">
        <v>6</v>
      </c>
      <c r="AA69" s="13">
        <v>2537</v>
      </c>
      <c r="AB69" s="13">
        <v>74.599999999999994</v>
      </c>
      <c r="AC69" s="13">
        <v>2426</v>
      </c>
      <c r="AD69" s="13">
        <v>71.400000000000006</v>
      </c>
      <c r="AE69" s="13">
        <v>111</v>
      </c>
      <c r="AF69" s="13">
        <v>3.1999999999999891</v>
      </c>
      <c r="AG69" s="13"/>
      <c r="AH69" s="13">
        <v>1</v>
      </c>
      <c r="AI69">
        <v>1</v>
      </c>
      <c r="AJ69">
        <f>(I69-MIN(I2:I69))/(MAX(I2:I69)-MIN(I2:I69))</f>
        <v>0.21428571428571427</v>
      </c>
      <c r="AK69">
        <f>(J69-MIN(J2:J69))/(MAX(J2:J69)-MIN(J2:J69))</f>
        <v>0.8</v>
      </c>
      <c r="AL69">
        <f>(U69-MIN(U2:U69))/(MAX(U2:U69)-MIN(U2:U69))</f>
        <v>0.38181818181818183</v>
      </c>
      <c r="AM69">
        <f>(W69-MIN(W2:W69))/(MAX(W2:W69)-MIN(W2:W69))</f>
        <v>0.30902207309088026</v>
      </c>
      <c r="AN69">
        <f>(X69-MIN(X2:X69))/(MAX(X2:X69)-MIN(X2:X69))</f>
        <v>4.2857142857142858E-2</v>
      </c>
      <c r="AO69">
        <f>(Y69-MIN(Y2:Y69))/(MAX(Y2:Y69)-MIN(Y2:Y69))</f>
        <v>0.125</v>
      </c>
      <c r="AP69">
        <f>(AA69-MIN(AA2:AA69))/(MAX(AA2:AA69)-MIN(AA2:AA69))</f>
        <v>0.50056116722783395</v>
      </c>
      <c r="AQ69">
        <f>(AE69-MIN(AE2:AE69))/(MAX(AE2:AE69)-MIN(AE2:AE69))</f>
        <v>0.15345268542199489</v>
      </c>
      <c r="AR69">
        <f>(AF69-MIN(AF2:AF69))/(MAX(AF2:AF69)-MIN(AF2:AF69))</f>
        <v>0.14767932489451427</v>
      </c>
      <c r="AS69">
        <v>3</v>
      </c>
    </row>
    <row r="70" spans="1:45" ht="14.25" customHeight="1" x14ac:dyDescent="0.3">
      <c r="A70" s="16"/>
      <c r="B70" s="16"/>
      <c r="C70" s="16"/>
      <c r="D70" s="16">
        <f>CORREL(D2:D69, F2:F69)</f>
        <v>-0.56552914749947936</v>
      </c>
      <c r="E70" s="16">
        <f>CORREL(E2:E69, F2:F69)</f>
        <v>-0.25980225337563068</v>
      </c>
      <c r="F70" s="16"/>
      <c r="G70" s="16">
        <f>CORREL(G2:G69, F2:F69)</f>
        <v>0.36741587025890804</v>
      </c>
      <c r="H70" s="16">
        <f>CORREL(H2:H69, F2:F69)</f>
        <v>5.1517826863522111E-2</v>
      </c>
      <c r="I70" s="16">
        <f>CORREL(I2:I69, F2:F69)</f>
        <v>0.36710523382446741</v>
      </c>
      <c r="J70" s="16">
        <f>CORREL(J2:J69, F2:F69)</f>
        <v>-0.36200251814514872</v>
      </c>
      <c r="K70" s="16">
        <f>CORREL(K2:K69, F2:F69)</f>
        <v>-3.3723613832975223E-2</v>
      </c>
      <c r="L70" s="16">
        <f>CORREL(L2:L69, F2:F69)</f>
        <v>-5.9123506877310945E-2</v>
      </c>
      <c r="M70" s="16">
        <f>CORREL(M2:M69, F2:F69)</f>
        <v>4.6203094818332215E-2</v>
      </c>
      <c r="N70" s="16">
        <f>CORREL(N2:N69, F2:F69)</f>
        <v>6.5044682540513835E-2</v>
      </c>
      <c r="O70" s="16">
        <f>CORREL(O2:O69, F2:F69)</f>
        <v>7.5047429877950877E-2</v>
      </c>
      <c r="P70" s="16">
        <f>CORREL(P2:P69, F2:F69)</f>
        <v>-1.1401382690944597E-2</v>
      </c>
      <c r="Q70" s="16">
        <f>CORREL(Q2:Q69, F2:F69)</f>
        <v>0.31140483443206823</v>
      </c>
      <c r="R70" s="16">
        <f>CORREL(R2:R69, F2:F69)</f>
        <v>-0.16434351552241624</v>
      </c>
      <c r="S70" s="16">
        <f>CORREL(S2:S69, F2:F69)</f>
        <v>0.39160064374488124</v>
      </c>
      <c r="T70" s="16">
        <f>CORREL(T2:T69, F2:F69)</f>
        <v>0.28326101595901881</v>
      </c>
      <c r="U70" s="16">
        <f>CORREL(U2:U69, F2:F69)</f>
        <v>0.29558174380955266</v>
      </c>
      <c r="V70" s="16">
        <f>CORREL(V2:V69, F2:F69)</f>
        <v>-0.17545608720903325</v>
      </c>
      <c r="W70" s="16">
        <f>CORREL(W2:W69, F2:F69)</f>
        <v>0.30061197251135335</v>
      </c>
      <c r="X70" s="16">
        <f>CORREL(X2:X69, F2:F69)</f>
        <v>-0.43227314714176962</v>
      </c>
      <c r="Y70" s="16">
        <f>CORREL(Y2:Y69, F2:F69)</f>
        <v>0.52462969540456184</v>
      </c>
      <c r="Z70" s="16">
        <f>CORREL(Z2:Z69, F2:F69)</f>
        <v>0.10942900972704674</v>
      </c>
      <c r="AA70" s="16">
        <f>CORREL(AA2:AA69, F2:F69)</f>
        <v>0.26000057978121421</v>
      </c>
      <c r="AB70" s="16">
        <f>CORREL(AB2:AB69, F2:F69)</f>
        <v>0.27712330489316012</v>
      </c>
      <c r="AC70" s="16">
        <f>CORREL(AC2:AC69, F2:F69)</f>
        <v>-0.14211511769603846</v>
      </c>
      <c r="AD70" s="16">
        <f>CORREL(AD2:AD69, F2:F69)</f>
        <v>-0.18931130919043887</v>
      </c>
      <c r="AE70" s="16">
        <f>CORREL(AE2:AE69, F2:F69)</f>
        <v>0.50143859003266711</v>
      </c>
      <c r="AF70" s="16">
        <f>CORREL(AF2:AF69, F2:F69)</f>
        <v>0.4990751443609322</v>
      </c>
      <c r="AG70" s="16"/>
      <c r="AH70" s="16"/>
    </row>
    <row r="71" spans="1:45" ht="14.25" customHeight="1" x14ac:dyDescent="0.3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</row>
    <row r="72" spans="1:45" ht="14.25" customHeight="1" x14ac:dyDescent="0.3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</row>
    <row r="73" spans="1:45" ht="14.25" customHeight="1" x14ac:dyDescent="0.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</row>
    <row r="74" spans="1:45" ht="14.25" customHeight="1" x14ac:dyDescent="0.3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</row>
    <row r="75" spans="1:45" ht="14.25" customHeight="1" x14ac:dyDescent="0.3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</row>
    <row r="76" spans="1:45" ht="14.25" customHeight="1" x14ac:dyDescent="0.3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</row>
    <row r="77" spans="1:45" ht="14.25" customHeight="1" x14ac:dyDescent="0.3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</row>
    <row r="78" spans="1:45" ht="14.25" customHeight="1" x14ac:dyDescent="0.3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</row>
    <row r="79" spans="1:45" ht="14.25" customHeight="1" x14ac:dyDescent="0.3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</row>
    <row r="80" spans="1:45" ht="14.25" customHeight="1" x14ac:dyDescent="0.3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</row>
    <row r="81" spans="1:34" ht="14.25" customHeight="1" x14ac:dyDescent="0.3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</row>
    <row r="82" spans="1:34" ht="14.25" customHeight="1" x14ac:dyDescent="0.3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</row>
    <row r="83" spans="1:34" ht="14.25" customHeight="1" x14ac:dyDescent="0.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</row>
    <row r="84" spans="1:34" ht="14.25" customHeight="1" x14ac:dyDescent="0.3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</row>
    <row r="85" spans="1:34" ht="14.25" customHeight="1" x14ac:dyDescent="0.3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</row>
    <row r="86" spans="1:34" ht="14.25" customHeight="1" x14ac:dyDescent="0.3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</row>
    <row r="87" spans="1:34" ht="14.25" customHeight="1" x14ac:dyDescent="0.3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</row>
    <row r="88" spans="1:34" ht="14.25" customHeight="1" x14ac:dyDescent="0.3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</row>
    <row r="89" spans="1:34" ht="14.25" customHeight="1" x14ac:dyDescent="0.3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</row>
    <row r="90" spans="1:34" ht="14.25" customHeight="1" x14ac:dyDescent="0.3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</row>
    <row r="91" spans="1:34" ht="14.25" customHeight="1" x14ac:dyDescent="0.3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</row>
    <row r="92" spans="1:34" ht="14.25" customHeight="1" x14ac:dyDescent="0.3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</row>
    <row r="93" spans="1:34" ht="14.25" customHeight="1" x14ac:dyDescent="0.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</row>
    <row r="94" spans="1:34" ht="14.25" customHeight="1" x14ac:dyDescent="0.3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</row>
    <row r="95" spans="1:34" ht="14.25" customHeight="1" x14ac:dyDescent="0.3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</row>
    <row r="96" spans="1:34" ht="14.25" customHeight="1" x14ac:dyDescent="0.3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</row>
    <row r="97" spans="1:34" ht="14.25" customHeight="1" x14ac:dyDescent="0.3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</row>
    <row r="98" spans="1:34" ht="14.25" customHeight="1" x14ac:dyDescent="0.3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</row>
    <row r="99" spans="1:34" ht="14.25" customHeight="1" x14ac:dyDescent="0.3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</row>
    <row r="100" spans="1:34" ht="14.25" customHeight="1" x14ac:dyDescent="0.3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</row>
    <row r="101" spans="1:34" ht="14.25" customHeight="1" x14ac:dyDescent="0.3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</row>
    <row r="102" spans="1:34" ht="14.25" customHeight="1" x14ac:dyDescent="0.3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</row>
    <row r="103" spans="1:34" ht="14.25" customHeight="1" x14ac:dyDescent="0.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</row>
    <row r="104" spans="1:34" ht="14.25" customHeight="1" x14ac:dyDescent="0.3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</row>
    <row r="105" spans="1:34" ht="14.25" customHeight="1" x14ac:dyDescent="0.3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</row>
    <row r="106" spans="1:34" ht="14.25" customHeight="1" x14ac:dyDescent="0.3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</row>
    <row r="107" spans="1:34" ht="14.25" customHeight="1" x14ac:dyDescent="0.3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</row>
    <row r="108" spans="1:34" ht="14.25" customHeight="1" x14ac:dyDescent="0.3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</row>
    <row r="109" spans="1:34" ht="14.25" customHeight="1" x14ac:dyDescent="0.3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</row>
    <row r="110" spans="1:34" ht="14.25" customHeight="1" x14ac:dyDescent="0.3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</row>
    <row r="111" spans="1:34" ht="14.25" customHeight="1" x14ac:dyDescent="0.3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</row>
    <row r="112" spans="1:34" ht="14.25" customHeight="1" x14ac:dyDescent="0.3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</row>
    <row r="113" spans="1:34" ht="14.25" customHeight="1" x14ac:dyDescent="0.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</row>
    <row r="114" spans="1:34" ht="14.25" customHeight="1" x14ac:dyDescent="0.3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</row>
    <row r="115" spans="1:34" ht="14.25" customHeight="1" x14ac:dyDescent="0.3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</row>
    <row r="116" spans="1:34" ht="14.25" customHeight="1" x14ac:dyDescent="0.3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</row>
    <row r="117" spans="1:34" ht="14.25" customHeight="1" x14ac:dyDescent="0.3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</row>
    <row r="118" spans="1:34" ht="14.25" customHeight="1" x14ac:dyDescent="0.3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</row>
    <row r="119" spans="1:34" ht="14.25" customHeight="1" x14ac:dyDescent="0.3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</row>
    <row r="120" spans="1:34" ht="14.25" customHeight="1" x14ac:dyDescent="0.3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</row>
    <row r="121" spans="1:34" ht="14.25" customHeight="1" x14ac:dyDescent="0.3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</row>
    <row r="122" spans="1:34" ht="14.25" customHeight="1" x14ac:dyDescent="0.3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</row>
    <row r="123" spans="1:34" ht="14.25" customHeight="1" x14ac:dyDescent="0.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</row>
    <row r="124" spans="1:34" ht="14.25" customHeight="1" x14ac:dyDescent="0.3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</row>
    <row r="125" spans="1:34" ht="14.25" customHeight="1" x14ac:dyDescent="0.3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</row>
    <row r="126" spans="1:34" ht="14.25" customHeight="1" x14ac:dyDescent="0.3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</row>
    <row r="127" spans="1:34" ht="14.25" customHeight="1" x14ac:dyDescent="0.3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</row>
    <row r="128" spans="1:34" ht="14.25" customHeight="1" x14ac:dyDescent="0.3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</row>
    <row r="129" spans="1:34" ht="14.25" customHeight="1" x14ac:dyDescent="0.3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</row>
    <row r="130" spans="1:34" ht="14.25" customHeight="1" x14ac:dyDescent="0.3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</row>
    <row r="131" spans="1:34" ht="14.25" customHeight="1" x14ac:dyDescent="0.3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</row>
    <row r="132" spans="1:34" ht="14.25" customHeight="1" x14ac:dyDescent="0.3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</row>
    <row r="133" spans="1:34" ht="14.25" customHeight="1" x14ac:dyDescent="0.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</row>
    <row r="134" spans="1:34" ht="14.25" customHeight="1" x14ac:dyDescent="0.3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</row>
    <row r="135" spans="1:34" ht="14.25" customHeight="1" x14ac:dyDescent="0.3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</row>
    <row r="136" spans="1:34" ht="14.25" customHeight="1" x14ac:dyDescent="0.3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</row>
    <row r="137" spans="1:34" ht="14.25" customHeight="1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</row>
    <row r="138" spans="1:34" ht="14.25" customHeight="1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</row>
    <row r="139" spans="1:34" ht="14.25" customHeight="1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</row>
    <row r="140" spans="1:34" ht="14.25" customHeight="1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</row>
    <row r="141" spans="1:34" ht="14.25" customHeight="1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</row>
    <row r="142" spans="1:34" ht="14.25" customHeight="1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</row>
    <row r="143" spans="1:34" ht="14.25" customHeight="1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</row>
    <row r="144" spans="1:34" ht="14.25" customHeight="1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</row>
    <row r="145" spans="1:34" ht="14.25" customHeight="1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</row>
    <row r="146" spans="1:34" ht="14.25" customHeight="1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</row>
    <row r="147" spans="1:34" ht="14.25" customHeight="1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</row>
    <row r="148" spans="1:34" ht="14.25" customHeight="1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</row>
    <row r="149" spans="1:34" ht="14.25" customHeight="1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</row>
    <row r="150" spans="1:34" ht="14.25" customHeight="1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</row>
    <row r="151" spans="1:34" ht="14.25" customHeight="1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</row>
    <row r="152" spans="1:34" ht="14.25" customHeight="1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</row>
    <row r="153" spans="1:34" ht="14.25" customHeight="1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</row>
    <row r="154" spans="1:34" ht="14.25" customHeight="1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</row>
    <row r="155" spans="1:34" ht="14.25" customHeight="1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</row>
    <row r="156" spans="1:34" ht="14.25" customHeight="1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</row>
    <row r="157" spans="1:34" ht="14.25" customHeight="1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</row>
    <row r="158" spans="1:34" ht="14.25" customHeight="1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</row>
    <row r="159" spans="1:34" ht="14.25" customHeight="1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</row>
    <row r="160" spans="1:34" ht="14.25" customHeight="1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</row>
    <row r="161" spans="1:34" ht="14.25" customHeight="1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</row>
    <row r="162" spans="1:34" ht="14.25" customHeight="1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</row>
    <row r="163" spans="1:34" ht="14.25" customHeight="1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</row>
    <row r="164" spans="1:34" ht="14.25" customHeight="1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</row>
    <row r="165" spans="1:34" ht="14.25" customHeight="1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</row>
    <row r="166" spans="1:34" ht="14.25" customHeight="1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</row>
    <row r="167" spans="1:34" ht="14.25" customHeight="1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</row>
    <row r="168" spans="1:34" ht="14.25" customHeight="1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</row>
    <row r="169" spans="1:34" ht="14.25" customHeight="1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</row>
    <row r="170" spans="1:34" ht="14.25" customHeight="1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</row>
    <row r="171" spans="1:34" ht="14.25" customHeight="1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</row>
    <row r="172" spans="1:34" ht="14.25" customHeight="1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</row>
    <row r="173" spans="1:34" ht="14.25" customHeight="1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</row>
    <row r="174" spans="1:34" ht="14.25" customHeight="1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</row>
    <row r="175" spans="1:34" ht="14.25" customHeight="1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</row>
    <row r="176" spans="1:34" ht="14.25" customHeight="1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</row>
    <row r="177" spans="1:34" ht="14.25" customHeight="1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</row>
    <row r="178" spans="1:34" ht="14.25" customHeight="1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</row>
    <row r="179" spans="1:34" ht="14.25" customHeight="1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</row>
    <row r="180" spans="1:34" ht="14.25" customHeight="1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</row>
    <row r="181" spans="1:34" ht="14.25" customHeight="1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</row>
    <row r="182" spans="1:34" ht="14.25" customHeight="1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</row>
    <row r="183" spans="1:34" ht="14.25" customHeight="1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</row>
    <row r="184" spans="1:34" ht="14.25" customHeight="1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</row>
    <row r="185" spans="1:34" ht="14.25" customHeight="1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</row>
    <row r="186" spans="1:34" ht="14.25" customHeight="1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</row>
    <row r="187" spans="1:34" ht="14.25" customHeight="1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</row>
    <row r="188" spans="1:34" ht="14.25" customHeight="1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</row>
    <row r="189" spans="1:34" ht="14.25" customHeight="1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</row>
    <row r="190" spans="1:34" ht="14.25" customHeight="1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</row>
    <row r="191" spans="1:34" ht="14.25" customHeight="1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</row>
    <row r="192" spans="1:34" ht="14.25" customHeight="1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</row>
    <row r="193" spans="1:34" ht="14.25" customHeight="1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</row>
    <row r="194" spans="1:34" ht="14.25" customHeight="1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</row>
    <row r="195" spans="1:34" ht="14.25" customHeight="1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</row>
    <row r="196" spans="1:34" ht="14.25" customHeight="1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</row>
    <row r="197" spans="1:34" ht="14.25" customHeight="1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</row>
    <row r="198" spans="1:34" ht="14.25" customHeight="1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</row>
    <row r="199" spans="1:34" ht="14.25" customHeight="1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</row>
    <row r="200" spans="1:34" ht="14.25" customHeight="1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</row>
    <row r="201" spans="1:34" ht="14.25" customHeight="1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</row>
    <row r="202" spans="1:34" ht="14.25" customHeight="1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</row>
    <row r="203" spans="1:34" ht="14.25" customHeight="1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</row>
    <row r="204" spans="1:34" ht="14.25" customHeight="1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</row>
    <row r="205" spans="1:34" ht="14.25" customHeight="1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</row>
    <row r="206" spans="1:34" ht="14.25" customHeight="1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</row>
    <row r="207" spans="1:34" ht="14.25" customHeight="1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</row>
    <row r="208" spans="1:34" ht="14.25" customHeight="1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</row>
    <row r="209" spans="1:34" ht="14.25" customHeight="1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</row>
    <row r="210" spans="1:34" ht="14.25" customHeight="1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</row>
    <row r="211" spans="1:34" ht="14.25" customHeight="1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</row>
    <row r="212" spans="1:34" ht="14.25" customHeight="1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</row>
    <row r="213" spans="1:34" ht="14.25" customHeight="1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</row>
    <row r="214" spans="1:34" ht="14.25" customHeight="1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</row>
    <row r="215" spans="1:34" ht="14.25" customHeight="1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</row>
    <row r="216" spans="1:34" ht="14.25" customHeight="1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</row>
    <row r="217" spans="1:34" ht="14.25" customHeight="1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</row>
    <row r="218" spans="1:34" ht="14.25" customHeight="1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</row>
    <row r="219" spans="1:34" ht="14.25" customHeight="1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</row>
    <row r="220" spans="1:34" ht="14.25" customHeight="1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</row>
    <row r="221" spans="1:34" ht="14.25" customHeight="1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</row>
    <row r="222" spans="1:34" ht="14.25" customHeight="1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</row>
    <row r="223" spans="1:34" ht="14.25" customHeight="1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</row>
    <row r="224" spans="1:34" ht="14.25" customHeight="1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</row>
    <row r="225" spans="1:34" ht="14.25" customHeight="1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</row>
    <row r="226" spans="1:34" ht="14.25" customHeight="1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</row>
    <row r="227" spans="1:34" ht="14.25" customHeight="1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</row>
    <row r="228" spans="1:34" ht="14.25" customHeight="1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</row>
    <row r="229" spans="1:34" ht="14.25" customHeight="1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</row>
    <row r="230" spans="1:34" ht="14.25" customHeight="1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</row>
    <row r="231" spans="1:34" ht="14.25" customHeight="1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</row>
    <row r="232" spans="1:34" ht="14.25" customHeight="1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</row>
    <row r="233" spans="1:34" ht="14.25" customHeight="1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</row>
    <row r="234" spans="1:34" ht="14.25" customHeight="1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</row>
    <row r="235" spans="1:34" ht="14.25" customHeight="1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</row>
    <row r="236" spans="1:34" ht="14.25" customHeight="1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</row>
    <row r="237" spans="1:34" ht="14.25" customHeight="1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</row>
    <row r="238" spans="1:34" ht="14.25" customHeight="1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</row>
    <row r="239" spans="1:34" ht="14.25" customHeight="1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</row>
    <row r="240" spans="1:34" ht="14.25" customHeight="1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</row>
    <row r="241" spans="1:34" ht="14.25" customHeight="1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</row>
    <row r="242" spans="1:34" ht="14.25" customHeight="1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</row>
    <row r="243" spans="1:34" ht="14.25" customHeight="1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</row>
    <row r="244" spans="1:34" ht="14.25" customHeight="1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</row>
    <row r="245" spans="1:34" ht="14.25" customHeight="1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</row>
    <row r="246" spans="1:34" ht="14.25" customHeight="1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</row>
    <row r="247" spans="1:34" ht="14.25" customHeight="1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</row>
    <row r="248" spans="1:34" ht="14.25" customHeight="1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</row>
    <row r="249" spans="1:34" ht="14.25" customHeight="1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</row>
    <row r="250" spans="1:34" ht="14.25" customHeight="1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</row>
    <row r="251" spans="1:34" ht="14.25" customHeight="1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</row>
    <row r="252" spans="1:34" ht="14.25" customHeight="1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</row>
    <row r="253" spans="1:34" ht="14.25" customHeight="1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</row>
    <row r="254" spans="1:34" ht="14.25" customHeight="1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</row>
    <row r="255" spans="1:34" ht="14.25" customHeight="1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</row>
    <row r="256" spans="1:34" ht="14.25" customHeight="1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</row>
    <row r="257" spans="1:34" ht="14.25" customHeight="1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</row>
    <row r="258" spans="1:34" ht="14.25" customHeight="1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</row>
    <row r="259" spans="1:34" ht="14.25" customHeight="1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</row>
    <row r="260" spans="1:34" ht="14.25" customHeight="1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</row>
    <row r="261" spans="1:34" ht="14.25" customHeight="1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</row>
    <row r="262" spans="1:34" ht="14.25" customHeight="1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</row>
    <row r="263" spans="1:34" ht="14.25" customHeight="1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</row>
    <row r="264" spans="1:34" ht="14.25" customHeight="1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</row>
    <row r="265" spans="1:34" ht="14.25" customHeight="1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</row>
    <row r="266" spans="1:34" ht="14.25" customHeight="1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</row>
    <row r="267" spans="1:34" ht="14.25" customHeight="1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</row>
    <row r="268" spans="1:34" ht="14.25" customHeight="1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</row>
    <row r="269" spans="1:34" ht="14.25" customHeight="1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</row>
    <row r="270" spans="1:34" ht="14.25" customHeight="1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</row>
    <row r="271" spans="1:34" ht="14.25" customHeight="1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</row>
    <row r="272" spans="1:34" ht="14.25" customHeight="1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</row>
    <row r="273" spans="1:34" ht="14.25" customHeight="1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</row>
    <row r="274" spans="1:34" ht="14.25" customHeight="1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</row>
    <row r="275" spans="1:34" ht="14.25" customHeight="1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</row>
    <row r="276" spans="1:34" ht="14.25" customHeight="1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</row>
    <row r="277" spans="1:34" ht="14.25" customHeight="1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</row>
    <row r="278" spans="1:34" ht="14.25" customHeight="1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</row>
    <row r="279" spans="1:34" ht="14.25" customHeight="1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</row>
    <row r="280" spans="1:34" ht="14.25" customHeight="1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</row>
    <row r="281" spans="1:34" ht="14.25" customHeight="1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</row>
    <row r="282" spans="1:34" ht="14.25" customHeight="1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</row>
    <row r="283" spans="1:34" ht="14.25" customHeight="1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</row>
    <row r="284" spans="1:34" ht="14.25" customHeight="1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</row>
    <row r="285" spans="1:34" ht="14.25" customHeight="1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</row>
    <row r="286" spans="1:34" ht="14.25" customHeight="1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</row>
    <row r="287" spans="1:34" ht="14.25" customHeight="1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</row>
    <row r="288" spans="1:34" ht="14.25" customHeight="1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</row>
    <row r="289" spans="1:34" ht="14.25" customHeight="1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</row>
    <row r="290" spans="1:34" ht="14.25" customHeight="1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</row>
    <row r="291" spans="1:34" ht="14.25" customHeight="1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</row>
    <row r="292" spans="1:34" ht="14.25" customHeight="1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</row>
    <row r="293" spans="1:34" ht="14.25" customHeight="1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</row>
    <row r="294" spans="1:34" ht="14.25" customHeight="1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</row>
    <row r="295" spans="1:34" ht="14.25" customHeight="1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</row>
    <row r="296" spans="1:34" ht="14.25" customHeight="1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</row>
    <row r="297" spans="1:34" ht="14.25" customHeight="1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</row>
    <row r="298" spans="1:34" ht="14.25" customHeight="1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</row>
    <row r="299" spans="1:34" ht="14.25" customHeight="1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</row>
    <row r="300" spans="1:34" ht="14.25" customHeight="1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</row>
    <row r="301" spans="1:34" ht="14.25" customHeight="1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</row>
    <row r="302" spans="1:34" ht="14.25" customHeight="1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</row>
    <row r="303" spans="1:34" ht="14.25" customHeight="1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</row>
    <row r="304" spans="1:34" ht="14.25" customHeight="1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</row>
    <row r="305" spans="1:34" ht="14.25" customHeight="1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</row>
    <row r="306" spans="1:34" ht="14.25" customHeight="1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</row>
    <row r="307" spans="1:34" ht="14.25" customHeight="1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</row>
    <row r="308" spans="1:34" ht="14.25" customHeight="1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</row>
    <row r="309" spans="1:34" ht="14.25" customHeight="1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</row>
    <row r="310" spans="1:34" ht="14.25" customHeight="1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</row>
    <row r="311" spans="1:34" ht="14.25" customHeight="1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</row>
    <row r="312" spans="1:34" ht="14.25" customHeight="1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</row>
    <row r="313" spans="1:34" ht="14.25" customHeight="1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</row>
    <row r="314" spans="1:34" ht="14.25" customHeight="1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</row>
    <row r="315" spans="1:34" ht="14.25" customHeight="1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</row>
    <row r="316" spans="1:34" ht="14.25" customHeight="1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</row>
    <row r="317" spans="1:34" ht="14.25" customHeight="1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</row>
    <row r="318" spans="1:34" ht="14.25" customHeight="1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</row>
    <row r="319" spans="1:34" ht="14.25" customHeight="1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</row>
    <row r="320" spans="1:34" ht="14.25" customHeight="1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</row>
    <row r="321" spans="1:34" ht="14.25" customHeight="1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</row>
    <row r="322" spans="1:34" ht="14.25" customHeight="1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</row>
    <row r="323" spans="1:34" ht="14.25" customHeight="1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</row>
    <row r="324" spans="1:34" ht="14.25" customHeight="1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</row>
    <row r="325" spans="1:34" ht="14.25" customHeight="1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</row>
    <row r="326" spans="1:34" ht="14.25" customHeight="1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</row>
    <row r="327" spans="1:34" ht="14.25" customHeight="1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</row>
    <row r="328" spans="1:34" ht="14.25" customHeight="1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</row>
    <row r="329" spans="1:34" ht="14.25" customHeight="1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</row>
    <row r="330" spans="1:34" ht="14.25" customHeight="1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</row>
    <row r="331" spans="1:34" ht="14.25" customHeight="1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</row>
    <row r="332" spans="1:34" ht="14.25" customHeight="1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</row>
    <row r="333" spans="1:34" ht="14.25" customHeight="1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</row>
    <row r="334" spans="1:34" ht="14.25" customHeight="1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</row>
    <row r="335" spans="1:34" ht="14.25" customHeight="1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</row>
    <row r="336" spans="1:34" ht="14.25" customHeight="1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</row>
    <row r="337" spans="1:34" ht="14.25" customHeight="1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</row>
    <row r="338" spans="1:34" ht="14.25" customHeight="1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</row>
    <row r="339" spans="1:34" ht="14.25" customHeight="1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</row>
    <row r="340" spans="1:34" ht="14.25" customHeight="1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</row>
    <row r="341" spans="1:34" ht="14.25" customHeight="1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</row>
    <row r="342" spans="1:34" ht="14.25" customHeight="1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</row>
    <row r="343" spans="1:34" ht="14.25" customHeight="1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</row>
    <row r="344" spans="1:34" ht="14.25" customHeight="1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</row>
    <row r="345" spans="1:34" ht="14.25" customHeight="1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</row>
    <row r="346" spans="1:34" ht="14.25" customHeight="1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</row>
    <row r="347" spans="1:34" ht="14.25" customHeight="1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</row>
    <row r="348" spans="1:34" ht="14.25" customHeight="1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</row>
    <row r="349" spans="1:34" ht="14.25" customHeight="1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</row>
    <row r="350" spans="1:34" ht="14.25" customHeight="1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</row>
    <row r="351" spans="1:34" ht="14.25" customHeight="1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</row>
    <row r="352" spans="1:34" ht="14.25" customHeight="1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</row>
    <row r="353" spans="1:34" ht="14.25" customHeight="1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</row>
    <row r="354" spans="1:34" ht="14.25" customHeight="1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</row>
    <row r="355" spans="1:34" ht="14.25" customHeight="1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</row>
    <row r="356" spans="1:34" ht="14.25" customHeight="1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</row>
    <row r="357" spans="1:34" ht="14.25" customHeight="1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</row>
    <row r="358" spans="1:34" ht="14.25" customHeight="1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</row>
    <row r="359" spans="1:34" ht="14.25" customHeight="1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</row>
    <row r="360" spans="1:34" ht="14.25" customHeight="1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</row>
    <row r="361" spans="1:34" ht="14.25" customHeight="1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</row>
    <row r="362" spans="1:34" ht="14.25" customHeight="1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</row>
    <row r="363" spans="1:34" ht="14.25" customHeight="1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</row>
    <row r="364" spans="1:34" ht="14.25" customHeight="1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</row>
    <row r="365" spans="1:34" ht="14.25" customHeight="1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</row>
    <row r="366" spans="1:34" ht="14.25" customHeight="1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</row>
    <row r="367" spans="1:34" ht="14.25" customHeight="1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</row>
    <row r="368" spans="1:34" ht="14.25" customHeight="1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</row>
    <row r="369" spans="1:34" ht="14.25" customHeight="1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</row>
    <row r="370" spans="1:34" ht="14.25" customHeight="1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</row>
    <row r="371" spans="1:34" ht="14.25" customHeight="1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</row>
    <row r="372" spans="1:34" ht="14.25" customHeight="1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</row>
    <row r="373" spans="1:34" ht="14.25" customHeight="1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</row>
    <row r="374" spans="1:34" ht="14.25" customHeight="1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</row>
    <row r="375" spans="1:34" ht="14.25" customHeight="1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</row>
    <row r="376" spans="1:34" ht="14.25" customHeight="1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</row>
    <row r="377" spans="1:34" ht="14.25" customHeight="1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</row>
    <row r="378" spans="1:34" ht="14.25" customHeight="1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</row>
    <row r="379" spans="1:34" ht="14.25" customHeight="1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</row>
    <row r="380" spans="1:34" ht="14.25" customHeight="1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</row>
    <row r="381" spans="1:34" ht="14.25" customHeight="1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</row>
    <row r="382" spans="1:34" ht="14.25" customHeight="1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</row>
    <row r="383" spans="1:34" ht="14.25" customHeight="1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</row>
    <row r="384" spans="1:34" ht="14.25" customHeight="1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</row>
    <row r="385" spans="1:34" ht="14.25" customHeight="1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</row>
    <row r="386" spans="1:34" ht="14.25" customHeight="1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</row>
    <row r="387" spans="1:34" ht="14.25" customHeight="1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</row>
    <row r="388" spans="1:34" ht="14.25" customHeight="1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</row>
    <row r="389" spans="1:34" ht="14.25" customHeight="1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</row>
    <row r="390" spans="1:34" ht="14.25" customHeight="1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</row>
    <row r="391" spans="1:34" ht="14.25" customHeight="1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</row>
    <row r="392" spans="1:34" ht="14.25" customHeight="1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</row>
    <row r="393" spans="1:34" ht="14.25" customHeight="1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</row>
    <row r="394" spans="1:34" ht="14.25" customHeight="1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</row>
    <row r="395" spans="1:34" ht="14.25" customHeight="1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</row>
    <row r="396" spans="1:34" ht="14.25" customHeight="1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</row>
    <row r="397" spans="1:34" ht="14.25" customHeight="1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</row>
    <row r="398" spans="1:34" ht="14.25" customHeight="1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</row>
    <row r="399" spans="1:34" ht="14.25" customHeight="1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</row>
    <row r="400" spans="1:34" ht="14.25" customHeight="1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</row>
    <row r="401" spans="1:34" ht="14.25" customHeight="1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</row>
    <row r="402" spans="1:34" ht="14.25" customHeight="1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</row>
    <row r="403" spans="1:34" ht="14.25" customHeight="1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</row>
    <row r="404" spans="1:34" ht="14.25" customHeight="1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</row>
    <row r="405" spans="1:34" ht="14.25" customHeight="1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</row>
    <row r="406" spans="1:34" ht="14.25" customHeight="1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</row>
    <row r="407" spans="1:34" ht="14.25" customHeight="1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</row>
    <row r="408" spans="1:34" ht="14.25" customHeight="1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</row>
    <row r="409" spans="1:34" ht="14.25" customHeight="1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</row>
    <row r="410" spans="1:34" ht="14.25" customHeight="1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</row>
    <row r="411" spans="1:34" ht="14.25" customHeight="1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</row>
    <row r="412" spans="1:34" ht="14.25" customHeight="1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</row>
    <row r="413" spans="1:34" ht="14.25" customHeight="1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</row>
    <row r="414" spans="1:34" ht="14.25" customHeight="1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</row>
    <row r="415" spans="1:34" ht="14.25" customHeight="1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</row>
    <row r="416" spans="1:34" ht="14.25" customHeight="1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</row>
    <row r="417" spans="1:34" ht="14.25" customHeight="1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</row>
    <row r="418" spans="1:34" ht="14.25" customHeight="1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</row>
    <row r="419" spans="1:34" ht="14.25" customHeight="1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</row>
    <row r="420" spans="1:34" ht="14.25" customHeight="1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</row>
    <row r="421" spans="1:34" ht="14.25" customHeight="1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</row>
    <row r="422" spans="1:34" ht="14.25" customHeight="1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</row>
    <row r="423" spans="1:34" ht="14.25" customHeight="1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</row>
    <row r="424" spans="1:34" ht="14.25" customHeight="1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</row>
    <row r="425" spans="1:34" ht="14.25" customHeight="1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</row>
    <row r="426" spans="1:34" ht="14.25" customHeight="1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</row>
    <row r="427" spans="1:34" ht="14.25" customHeight="1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</row>
    <row r="428" spans="1:34" ht="14.25" customHeight="1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</row>
    <row r="429" spans="1:34" ht="14.25" customHeight="1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</row>
    <row r="430" spans="1:34" ht="14.25" customHeight="1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</row>
    <row r="431" spans="1:34" ht="14.25" customHeight="1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</row>
    <row r="432" spans="1:34" ht="14.25" customHeight="1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</row>
    <row r="433" spans="1:34" ht="14.25" customHeight="1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</row>
    <row r="434" spans="1:34" ht="14.25" customHeight="1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</row>
    <row r="435" spans="1:34" ht="14.25" customHeight="1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</row>
    <row r="436" spans="1:34" ht="14.25" customHeight="1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</row>
    <row r="437" spans="1:34" ht="14.25" customHeight="1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</row>
    <row r="438" spans="1:34" ht="14.25" customHeight="1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</row>
    <row r="439" spans="1:34" ht="14.25" customHeight="1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</row>
    <row r="440" spans="1:34" ht="14.25" customHeight="1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</row>
    <row r="441" spans="1:34" ht="14.25" customHeight="1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</row>
    <row r="442" spans="1:34" ht="14.25" customHeight="1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</row>
    <row r="443" spans="1:34" ht="14.25" customHeight="1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</row>
    <row r="444" spans="1:34" ht="14.25" customHeight="1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</row>
    <row r="445" spans="1:34" ht="14.25" customHeight="1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</row>
    <row r="446" spans="1:34" ht="14.25" customHeight="1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</row>
    <row r="447" spans="1:34" ht="14.25" customHeight="1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</row>
    <row r="448" spans="1:34" ht="14.25" customHeight="1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</row>
    <row r="449" spans="1:34" ht="14.25" customHeight="1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</row>
    <row r="450" spans="1:34" ht="14.25" customHeight="1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</row>
    <row r="451" spans="1:34" ht="14.25" customHeight="1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</row>
    <row r="452" spans="1:34" ht="14.25" customHeight="1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</row>
    <row r="453" spans="1:34" ht="14.25" customHeight="1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</row>
    <row r="454" spans="1:34" ht="14.25" customHeight="1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</row>
    <row r="455" spans="1:34" ht="14.25" customHeight="1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</row>
    <row r="456" spans="1:34" ht="14.25" customHeight="1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</row>
    <row r="457" spans="1:34" ht="14.25" customHeight="1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</row>
    <row r="458" spans="1:34" ht="14.25" customHeight="1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</row>
    <row r="459" spans="1:34" ht="14.25" customHeight="1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</row>
    <row r="460" spans="1:34" ht="14.25" customHeight="1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</row>
    <row r="461" spans="1:34" ht="14.25" customHeight="1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</row>
    <row r="462" spans="1:34" ht="14.25" customHeight="1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</row>
    <row r="463" spans="1:34" ht="14.25" customHeight="1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</row>
    <row r="464" spans="1:34" ht="14.25" customHeight="1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</row>
    <row r="465" spans="1:34" ht="14.25" customHeight="1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</row>
    <row r="466" spans="1:34" ht="14.25" customHeight="1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</row>
    <row r="467" spans="1:34" ht="14.25" customHeight="1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</row>
    <row r="468" spans="1:34" ht="14.25" customHeight="1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</row>
    <row r="469" spans="1:34" ht="14.25" customHeight="1" x14ac:dyDescent="0.3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</row>
    <row r="470" spans="1:34" ht="14.25" customHeight="1" x14ac:dyDescent="0.3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</row>
    <row r="471" spans="1:34" ht="14.25" customHeight="1" x14ac:dyDescent="0.3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</row>
    <row r="472" spans="1:34" ht="14.25" customHeight="1" x14ac:dyDescent="0.3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</row>
    <row r="473" spans="1:34" ht="14.25" customHeight="1" x14ac:dyDescent="0.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</row>
    <row r="474" spans="1:34" ht="14.25" customHeight="1" x14ac:dyDescent="0.3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</row>
    <row r="475" spans="1:34" ht="14.25" customHeight="1" x14ac:dyDescent="0.3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</row>
    <row r="476" spans="1:34" ht="14.25" customHeight="1" x14ac:dyDescent="0.3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</row>
    <row r="477" spans="1:34" ht="14.25" customHeight="1" x14ac:dyDescent="0.3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</row>
    <row r="478" spans="1:34" ht="14.25" customHeight="1" x14ac:dyDescent="0.3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</row>
    <row r="479" spans="1:34" ht="14.25" customHeight="1" x14ac:dyDescent="0.3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</row>
    <row r="480" spans="1:34" ht="14.25" customHeight="1" x14ac:dyDescent="0.3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</row>
    <row r="481" spans="1:34" ht="14.25" customHeight="1" x14ac:dyDescent="0.3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</row>
    <row r="482" spans="1:34" ht="14.25" customHeight="1" x14ac:dyDescent="0.3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</row>
    <row r="483" spans="1:34" ht="14.25" customHeight="1" x14ac:dyDescent="0.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</row>
    <row r="484" spans="1:34" ht="14.25" customHeight="1" x14ac:dyDescent="0.3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</row>
    <row r="485" spans="1:34" ht="14.25" customHeight="1" x14ac:dyDescent="0.3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</row>
    <row r="486" spans="1:34" ht="14.25" customHeight="1" x14ac:dyDescent="0.3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</row>
    <row r="487" spans="1:34" ht="14.25" customHeight="1" x14ac:dyDescent="0.3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</row>
    <row r="488" spans="1:34" ht="14.25" customHeight="1" x14ac:dyDescent="0.3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</row>
    <row r="489" spans="1:34" ht="14.25" customHeight="1" x14ac:dyDescent="0.3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</row>
    <row r="490" spans="1:34" ht="14.25" customHeight="1" x14ac:dyDescent="0.3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</row>
    <row r="491" spans="1:34" ht="14.25" customHeight="1" x14ac:dyDescent="0.3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</row>
    <row r="492" spans="1:34" ht="14.25" customHeight="1" x14ac:dyDescent="0.3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</row>
    <row r="493" spans="1:34" ht="14.25" customHeight="1" x14ac:dyDescent="0.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</row>
    <row r="494" spans="1:34" ht="14.25" customHeight="1" x14ac:dyDescent="0.3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</row>
    <row r="495" spans="1:34" ht="14.25" customHeight="1" x14ac:dyDescent="0.3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</row>
    <row r="496" spans="1:34" ht="14.25" customHeight="1" x14ac:dyDescent="0.3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</row>
    <row r="497" spans="1:34" ht="14.25" customHeight="1" x14ac:dyDescent="0.3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</row>
    <row r="498" spans="1:34" ht="14.25" customHeight="1" x14ac:dyDescent="0.3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</row>
    <row r="499" spans="1:34" ht="14.25" customHeight="1" x14ac:dyDescent="0.3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</row>
    <row r="500" spans="1:34" ht="14.25" customHeight="1" x14ac:dyDescent="0.3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</row>
    <row r="501" spans="1:34" ht="14.25" customHeight="1" x14ac:dyDescent="0.3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</row>
    <row r="502" spans="1:34" ht="14.25" customHeight="1" x14ac:dyDescent="0.3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</row>
    <row r="503" spans="1:34" ht="14.25" customHeight="1" x14ac:dyDescent="0.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</row>
    <row r="504" spans="1:34" ht="14.25" customHeight="1" x14ac:dyDescent="0.3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</row>
    <row r="505" spans="1:34" ht="14.25" customHeight="1" x14ac:dyDescent="0.3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</row>
    <row r="506" spans="1:34" ht="14.25" customHeight="1" x14ac:dyDescent="0.3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</row>
    <row r="507" spans="1:34" ht="14.25" customHeight="1" x14ac:dyDescent="0.3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</row>
    <row r="508" spans="1:34" ht="14.25" customHeight="1" x14ac:dyDescent="0.3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</row>
    <row r="509" spans="1:34" ht="14.25" customHeight="1" x14ac:dyDescent="0.3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</row>
    <row r="510" spans="1:34" ht="14.25" customHeight="1" x14ac:dyDescent="0.3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</row>
    <row r="511" spans="1:34" ht="14.25" customHeight="1" x14ac:dyDescent="0.3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</row>
    <row r="512" spans="1:34" ht="14.25" customHeight="1" x14ac:dyDescent="0.3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</row>
    <row r="513" spans="1:34" ht="14.25" customHeight="1" x14ac:dyDescent="0.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</row>
    <row r="514" spans="1:34" ht="14.25" customHeight="1" x14ac:dyDescent="0.3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</row>
    <row r="515" spans="1:34" ht="14.25" customHeight="1" x14ac:dyDescent="0.3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</row>
    <row r="516" spans="1:34" ht="14.25" customHeight="1" x14ac:dyDescent="0.3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</row>
    <row r="517" spans="1:34" ht="14.25" customHeight="1" x14ac:dyDescent="0.3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</row>
    <row r="518" spans="1:34" ht="14.25" customHeight="1" x14ac:dyDescent="0.3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</row>
    <row r="519" spans="1:34" ht="14.25" customHeight="1" x14ac:dyDescent="0.3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</row>
    <row r="520" spans="1:34" ht="14.25" customHeight="1" x14ac:dyDescent="0.3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</row>
    <row r="521" spans="1:34" ht="14.25" customHeight="1" x14ac:dyDescent="0.3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</row>
    <row r="522" spans="1:34" ht="14.25" customHeight="1" x14ac:dyDescent="0.3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</row>
    <row r="523" spans="1:34" ht="14.25" customHeight="1" x14ac:dyDescent="0.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</row>
    <row r="524" spans="1:34" ht="14.25" customHeight="1" x14ac:dyDescent="0.3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</row>
    <row r="525" spans="1:34" ht="14.25" customHeight="1" x14ac:dyDescent="0.3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</row>
    <row r="526" spans="1:34" ht="14.25" customHeight="1" x14ac:dyDescent="0.3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</row>
    <row r="527" spans="1:34" ht="14.25" customHeight="1" x14ac:dyDescent="0.3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</row>
    <row r="528" spans="1:34" ht="14.25" customHeight="1" x14ac:dyDescent="0.3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</row>
    <row r="529" spans="1:34" ht="14.25" customHeight="1" x14ac:dyDescent="0.3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</row>
    <row r="530" spans="1:34" ht="14.25" customHeight="1" x14ac:dyDescent="0.3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</row>
    <row r="531" spans="1:34" ht="14.25" customHeight="1" x14ac:dyDescent="0.3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</row>
    <row r="532" spans="1:34" ht="14.25" customHeight="1" x14ac:dyDescent="0.3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</row>
    <row r="533" spans="1:34" ht="14.25" customHeight="1" x14ac:dyDescent="0.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</row>
    <row r="534" spans="1:34" ht="14.25" customHeight="1" x14ac:dyDescent="0.3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</row>
    <row r="535" spans="1:34" ht="14.25" customHeight="1" x14ac:dyDescent="0.3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</row>
    <row r="536" spans="1:34" ht="14.25" customHeight="1" x14ac:dyDescent="0.3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</row>
    <row r="537" spans="1:34" ht="14.25" customHeight="1" x14ac:dyDescent="0.3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</row>
    <row r="538" spans="1:34" ht="14.25" customHeight="1" x14ac:dyDescent="0.3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</row>
    <row r="539" spans="1:34" ht="14.25" customHeight="1" x14ac:dyDescent="0.3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</row>
    <row r="540" spans="1:34" ht="14.25" customHeight="1" x14ac:dyDescent="0.3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</row>
    <row r="541" spans="1:34" ht="14.25" customHeight="1" x14ac:dyDescent="0.3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</row>
    <row r="542" spans="1:34" ht="14.25" customHeight="1" x14ac:dyDescent="0.3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</row>
    <row r="543" spans="1:34" ht="14.25" customHeight="1" x14ac:dyDescent="0.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</row>
    <row r="544" spans="1:34" ht="14.25" customHeight="1" x14ac:dyDescent="0.3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</row>
    <row r="545" spans="1:34" ht="14.25" customHeight="1" x14ac:dyDescent="0.3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</row>
    <row r="546" spans="1:34" ht="14.25" customHeight="1" x14ac:dyDescent="0.3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</row>
    <row r="547" spans="1:34" ht="14.25" customHeight="1" x14ac:dyDescent="0.3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</row>
    <row r="548" spans="1:34" ht="14.25" customHeight="1" x14ac:dyDescent="0.3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</row>
    <row r="549" spans="1:34" ht="14.25" customHeight="1" x14ac:dyDescent="0.3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</row>
    <row r="550" spans="1:34" ht="14.25" customHeight="1" x14ac:dyDescent="0.3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</row>
    <row r="551" spans="1:34" ht="14.25" customHeight="1" x14ac:dyDescent="0.3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</row>
    <row r="552" spans="1:34" ht="14.25" customHeight="1" x14ac:dyDescent="0.3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</row>
    <row r="553" spans="1:34" ht="14.25" customHeight="1" x14ac:dyDescent="0.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</row>
    <row r="554" spans="1:34" ht="14.25" customHeight="1" x14ac:dyDescent="0.3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</row>
    <row r="555" spans="1:34" ht="14.25" customHeight="1" x14ac:dyDescent="0.3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</row>
    <row r="556" spans="1:34" ht="14.25" customHeight="1" x14ac:dyDescent="0.3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</row>
    <row r="557" spans="1:34" ht="14.25" customHeight="1" x14ac:dyDescent="0.3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</row>
    <row r="558" spans="1:34" ht="14.25" customHeight="1" x14ac:dyDescent="0.3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</row>
    <row r="559" spans="1:34" ht="14.25" customHeight="1" x14ac:dyDescent="0.3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</row>
    <row r="560" spans="1:34" ht="14.25" customHeight="1" x14ac:dyDescent="0.3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</row>
    <row r="561" spans="1:34" ht="14.25" customHeight="1" x14ac:dyDescent="0.3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</row>
    <row r="562" spans="1:34" ht="14.25" customHeight="1" x14ac:dyDescent="0.3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</row>
    <row r="563" spans="1:34" ht="14.25" customHeight="1" x14ac:dyDescent="0.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</row>
    <row r="564" spans="1:34" ht="14.25" customHeight="1" x14ac:dyDescent="0.3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</row>
    <row r="565" spans="1:34" ht="14.25" customHeight="1" x14ac:dyDescent="0.3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</row>
    <row r="566" spans="1:34" ht="14.25" customHeight="1" x14ac:dyDescent="0.3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</row>
    <row r="567" spans="1:34" ht="14.25" customHeight="1" x14ac:dyDescent="0.3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</row>
    <row r="568" spans="1:34" ht="14.25" customHeight="1" x14ac:dyDescent="0.3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</row>
    <row r="569" spans="1:34" ht="14.25" customHeight="1" x14ac:dyDescent="0.3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</row>
    <row r="570" spans="1:34" ht="14.25" customHeight="1" x14ac:dyDescent="0.3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</row>
    <row r="571" spans="1:34" ht="14.25" customHeight="1" x14ac:dyDescent="0.3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</row>
    <row r="572" spans="1:34" ht="14.25" customHeight="1" x14ac:dyDescent="0.3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</row>
    <row r="573" spans="1:34" ht="14.25" customHeight="1" x14ac:dyDescent="0.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</row>
    <row r="574" spans="1:34" ht="14.25" customHeight="1" x14ac:dyDescent="0.3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</row>
    <row r="575" spans="1:34" ht="14.25" customHeight="1" x14ac:dyDescent="0.3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</row>
    <row r="576" spans="1:34" ht="14.25" customHeight="1" x14ac:dyDescent="0.3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</row>
    <row r="577" spans="1:34" ht="14.25" customHeight="1" x14ac:dyDescent="0.3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</row>
    <row r="578" spans="1:34" ht="14.25" customHeight="1" x14ac:dyDescent="0.3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</row>
    <row r="579" spans="1:34" ht="14.25" customHeight="1" x14ac:dyDescent="0.3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</row>
    <row r="580" spans="1:34" ht="14.25" customHeight="1" x14ac:dyDescent="0.3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</row>
    <row r="581" spans="1:34" ht="14.25" customHeight="1" x14ac:dyDescent="0.3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</row>
    <row r="582" spans="1:34" ht="14.25" customHeight="1" x14ac:dyDescent="0.3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</row>
    <row r="583" spans="1:34" ht="14.25" customHeight="1" x14ac:dyDescent="0.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</row>
    <row r="584" spans="1:34" ht="14.25" customHeight="1" x14ac:dyDescent="0.3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</row>
    <row r="585" spans="1:34" ht="14.25" customHeight="1" x14ac:dyDescent="0.3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</row>
    <row r="586" spans="1:34" ht="14.25" customHeight="1" x14ac:dyDescent="0.3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</row>
    <row r="587" spans="1:34" ht="14.25" customHeight="1" x14ac:dyDescent="0.3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</row>
    <row r="588" spans="1:34" ht="14.25" customHeight="1" x14ac:dyDescent="0.3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</row>
    <row r="589" spans="1:34" ht="14.25" customHeight="1" x14ac:dyDescent="0.3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</row>
    <row r="590" spans="1:34" ht="14.25" customHeight="1" x14ac:dyDescent="0.3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</row>
    <row r="591" spans="1:34" ht="14.25" customHeight="1" x14ac:dyDescent="0.3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</row>
    <row r="592" spans="1:34" ht="14.25" customHeight="1" x14ac:dyDescent="0.3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</row>
    <row r="593" spans="1:34" ht="14.25" customHeight="1" x14ac:dyDescent="0.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</row>
    <row r="594" spans="1:34" ht="14.25" customHeight="1" x14ac:dyDescent="0.3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</row>
    <row r="595" spans="1:34" ht="14.25" customHeight="1" x14ac:dyDescent="0.3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</row>
    <row r="596" spans="1:34" ht="14.25" customHeight="1" x14ac:dyDescent="0.3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</row>
    <row r="597" spans="1:34" ht="14.25" customHeight="1" x14ac:dyDescent="0.3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</row>
    <row r="598" spans="1:34" ht="14.25" customHeight="1" x14ac:dyDescent="0.3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</row>
    <row r="599" spans="1:34" ht="14.25" customHeight="1" x14ac:dyDescent="0.3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</row>
    <row r="600" spans="1:34" ht="14.25" customHeight="1" x14ac:dyDescent="0.3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</row>
    <row r="601" spans="1:34" ht="14.25" customHeight="1" x14ac:dyDescent="0.3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</row>
    <row r="602" spans="1:34" ht="14.25" customHeight="1" x14ac:dyDescent="0.3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</row>
    <row r="603" spans="1:34" ht="14.25" customHeight="1" x14ac:dyDescent="0.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</row>
    <row r="604" spans="1:34" ht="14.25" customHeight="1" x14ac:dyDescent="0.3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</row>
    <row r="605" spans="1:34" ht="14.25" customHeight="1" x14ac:dyDescent="0.3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</row>
    <row r="606" spans="1:34" ht="14.25" customHeight="1" x14ac:dyDescent="0.3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</row>
    <row r="607" spans="1:34" ht="14.25" customHeight="1" x14ac:dyDescent="0.3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</row>
    <row r="608" spans="1:34" ht="14.25" customHeight="1" x14ac:dyDescent="0.3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</row>
    <row r="609" spans="1:34" ht="14.25" customHeight="1" x14ac:dyDescent="0.3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</row>
    <row r="610" spans="1:34" ht="14.25" customHeight="1" x14ac:dyDescent="0.3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</row>
    <row r="611" spans="1:34" ht="14.25" customHeight="1" x14ac:dyDescent="0.3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</row>
    <row r="612" spans="1:34" ht="14.25" customHeight="1" x14ac:dyDescent="0.3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</row>
    <row r="613" spans="1:34" ht="14.25" customHeight="1" x14ac:dyDescent="0.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</row>
    <row r="614" spans="1:34" ht="14.25" customHeight="1" x14ac:dyDescent="0.3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</row>
    <row r="615" spans="1:34" ht="14.25" customHeight="1" x14ac:dyDescent="0.3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</row>
    <row r="616" spans="1:34" ht="14.25" customHeight="1" x14ac:dyDescent="0.3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</row>
    <row r="617" spans="1:34" ht="14.25" customHeight="1" x14ac:dyDescent="0.3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</row>
    <row r="618" spans="1:34" ht="14.25" customHeight="1" x14ac:dyDescent="0.3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</row>
    <row r="619" spans="1:34" ht="14.25" customHeight="1" x14ac:dyDescent="0.3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</row>
    <row r="620" spans="1:34" ht="14.25" customHeight="1" x14ac:dyDescent="0.3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</row>
    <row r="621" spans="1:34" ht="14.25" customHeight="1" x14ac:dyDescent="0.3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</row>
    <row r="622" spans="1:34" ht="14.25" customHeight="1" x14ac:dyDescent="0.3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</row>
    <row r="623" spans="1:34" ht="14.25" customHeight="1" x14ac:dyDescent="0.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</row>
    <row r="624" spans="1:34" ht="14.25" customHeight="1" x14ac:dyDescent="0.3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</row>
    <row r="625" spans="1:34" ht="14.25" customHeight="1" x14ac:dyDescent="0.3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</row>
    <row r="626" spans="1:34" ht="14.25" customHeight="1" x14ac:dyDescent="0.3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</row>
    <row r="627" spans="1:34" ht="14.25" customHeight="1" x14ac:dyDescent="0.3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</row>
    <row r="628" spans="1:34" ht="14.25" customHeight="1" x14ac:dyDescent="0.3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</row>
    <row r="629" spans="1:34" ht="14.25" customHeight="1" x14ac:dyDescent="0.3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</row>
    <row r="630" spans="1:34" ht="14.25" customHeight="1" x14ac:dyDescent="0.3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</row>
    <row r="631" spans="1:34" ht="14.25" customHeight="1" x14ac:dyDescent="0.3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</row>
    <row r="632" spans="1:34" ht="14.25" customHeight="1" x14ac:dyDescent="0.3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</row>
    <row r="633" spans="1:34" ht="14.25" customHeight="1" x14ac:dyDescent="0.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</row>
    <row r="634" spans="1:34" ht="14.25" customHeight="1" x14ac:dyDescent="0.3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</row>
    <row r="635" spans="1:34" ht="14.25" customHeight="1" x14ac:dyDescent="0.3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</row>
    <row r="636" spans="1:34" ht="14.25" customHeight="1" x14ac:dyDescent="0.3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</row>
    <row r="637" spans="1:34" ht="14.25" customHeight="1" x14ac:dyDescent="0.3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</row>
    <row r="638" spans="1:34" ht="14.25" customHeight="1" x14ac:dyDescent="0.3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</row>
    <row r="639" spans="1:34" ht="14.25" customHeight="1" x14ac:dyDescent="0.3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</row>
    <row r="640" spans="1:34" ht="14.25" customHeight="1" x14ac:dyDescent="0.3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</row>
    <row r="641" spans="1:34" ht="14.25" customHeight="1" x14ac:dyDescent="0.3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</row>
    <row r="642" spans="1:34" ht="14.25" customHeight="1" x14ac:dyDescent="0.3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</row>
    <row r="643" spans="1:34" ht="14.25" customHeight="1" x14ac:dyDescent="0.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</row>
    <row r="644" spans="1:34" ht="14.25" customHeight="1" x14ac:dyDescent="0.3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</row>
    <row r="645" spans="1:34" ht="14.25" customHeight="1" x14ac:dyDescent="0.3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</row>
    <row r="646" spans="1:34" ht="14.25" customHeight="1" x14ac:dyDescent="0.3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</row>
    <row r="647" spans="1:34" ht="14.25" customHeight="1" x14ac:dyDescent="0.3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</row>
    <row r="648" spans="1:34" ht="14.25" customHeight="1" x14ac:dyDescent="0.3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</row>
    <row r="649" spans="1:34" ht="14.25" customHeight="1" x14ac:dyDescent="0.3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</row>
    <row r="650" spans="1:34" ht="14.25" customHeight="1" x14ac:dyDescent="0.3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</row>
    <row r="651" spans="1:34" ht="14.25" customHeight="1" x14ac:dyDescent="0.3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</row>
    <row r="652" spans="1:34" ht="14.25" customHeight="1" x14ac:dyDescent="0.3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</row>
    <row r="653" spans="1:34" ht="14.25" customHeight="1" x14ac:dyDescent="0.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</row>
    <row r="654" spans="1:34" ht="14.25" customHeight="1" x14ac:dyDescent="0.3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</row>
    <row r="655" spans="1:34" ht="14.25" customHeight="1" x14ac:dyDescent="0.3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</row>
    <row r="656" spans="1:34" ht="14.25" customHeight="1" x14ac:dyDescent="0.3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</row>
    <row r="657" spans="1:34" ht="14.25" customHeight="1" x14ac:dyDescent="0.3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</row>
    <row r="658" spans="1:34" ht="14.25" customHeight="1" x14ac:dyDescent="0.3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</row>
    <row r="659" spans="1:34" ht="14.25" customHeight="1" x14ac:dyDescent="0.3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</row>
    <row r="660" spans="1:34" ht="14.25" customHeight="1" x14ac:dyDescent="0.3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</row>
    <row r="661" spans="1:34" ht="14.25" customHeight="1" x14ac:dyDescent="0.3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</row>
    <row r="662" spans="1:34" ht="14.25" customHeight="1" x14ac:dyDescent="0.3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</row>
    <row r="663" spans="1:34" ht="14.25" customHeight="1" x14ac:dyDescent="0.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</row>
    <row r="664" spans="1:34" ht="14.25" customHeight="1" x14ac:dyDescent="0.3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</row>
    <row r="665" spans="1:34" ht="14.25" customHeight="1" x14ac:dyDescent="0.3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</row>
    <row r="666" spans="1:34" ht="14.25" customHeight="1" x14ac:dyDescent="0.3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</row>
    <row r="667" spans="1:34" ht="14.25" customHeight="1" x14ac:dyDescent="0.3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</row>
    <row r="668" spans="1:34" ht="14.25" customHeight="1" x14ac:dyDescent="0.3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</row>
    <row r="669" spans="1:34" ht="14.25" customHeight="1" x14ac:dyDescent="0.3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</row>
    <row r="670" spans="1:34" ht="14.25" customHeight="1" x14ac:dyDescent="0.3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</row>
    <row r="671" spans="1:34" ht="14.25" customHeight="1" x14ac:dyDescent="0.3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</row>
    <row r="672" spans="1:34" ht="14.25" customHeight="1" x14ac:dyDescent="0.3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</row>
    <row r="673" spans="1:34" ht="14.25" customHeight="1" x14ac:dyDescent="0.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</row>
    <row r="674" spans="1:34" ht="14.25" customHeight="1" x14ac:dyDescent="0.3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</row>
    <row r="675" spans="1:34" ht="14.25" customHeight="1" x14ac:dyDescent="0.3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</row>
    <row r="676" spans="1:34" ht="14.25" customHeight="1" x14ac:dyDescent="0.3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</row>
    <row r="677" spans="1:34" ht="14.25" customHeight="1" x14ac:dyDescent="0.3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</row>
    <row r="678" spans="1:34" ht="14.25" customHeight="1" x14ac:dyDescent="0.3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</row>
    <row r="679" spans="1:34" ht="14.25" customHeight="1" x14ac:dyDescent="0.3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</row>
    <row r="680" spans="1:34" ht="14.25" customHeight="1" x14ac:dyDescent="0.3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</row>
    <row r="681" spans="1:34" ht="14.25" customHeight="1" x14ac:dyDescent="0.3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</row>
    <row r="682" spans="1:34" ht="14.25" customHeight="1" x14ac:dyDescent="0.3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</row>
    <row r="683" spans="1:34" ht="14.25" customHeight="1" x14ac:dyDescent="0.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</row>
    <row r="684" spans="1:34" ht="14.25" customHeight="1" x14ac:dyDescent="0.3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</row>
    <row r="685" spans="1:34" ht="14.25" customHeight="1" x14ac:dyDescent="0.3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</row>
    <row r="686" spans="1:34" ht="14.25" customHeight="1" x14ac:dyDescent="0.3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</row>
    <row r="687" spans="1:34" ht="14.25" customHeight="1" x14ac:dyDescent="0.3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</row>
    <row r="688" spans="1:34" ht="14.25" customHeight="1" x14ac:dyDescent="0.3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</row>
    <row r="689" spans="1:34" ht="14.25" customHeight="1" x14ac:dyDescent="0.3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</row>
    <row r="690" spans="1:34" ht="14.25" customHeight="1" x14ac:dyDescent="0.3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</row>
    <row r="691" spans="1:34" ht="14.25" customHeight="1" x14ac:dyDescent="0.3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</row>
    <row r="692" spans="1:34" ht="14.25" customHeight="1" x14ac:dyDescent="0.3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</row>
    <row r="693" spans="1:34" ht="14.25" customHeight="1" x14ac:dyDescent="0.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</row>
    <row r="694" spans="1:34" ht="14.25" customHeight="1" x14ac:dyDescent="0.3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</row>
    <row r="695" spans="1:34" ht="14.25" customHeight="1" x14ac:dyDescent="0.3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</row>
    <row r="696" spans="1:34" ht="14.25" customHeight="1" x14ac:dyDescent="0.3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</row>
    <row r="697" spans="1:34" ht="14.25" customHeight="1" x14ac:dyDescent="0.3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</row>
    <row r="698" spans="1:34" ht="14.25" customHeight="1" x14ac:dyDescent="0.3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</row>
    <row r="699" spans="1:34" ht="14.25" customHeight="1" x14ac:dyDescent="0.3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</row>
    <row r="700" spans="1:34" ht="14.25" customHeight="1" x14ac:dyDescent="0.3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</row>
    <row r="701" spans="1:34" ht="14.25" customHeight="1" x14ac:dyDescent="0.3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</row>
    <row r="702" spans="1:34" ht="14.25" customHeight="1" x14ac:dyDescent="0.3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</row>
    <row r="703" spans="1:34" ht="14.25" customHeight="1" x14ac:dyDescent="0.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</row>
    <row r="704" spans="1:34" ht="14.25" customHeight="1" x14ac:dyDescent="0.3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</row>
    <row r="705" spans="1:34" ht="14.25" customHeight="1" x14ac:dyDescent="0.3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</row>
    <row r="706" spans="1:34" ht="14.25" customHeight="1" x14ac:dyDescent="0.3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</row>
    <row r="707" spans="1:34" ht="14.25" customHeight="1" x14ac:dyDescent="0.3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</row>
    <row r="708" spans="1:34" ht="14.25" customHeight="1" x14ac:dyDescent="0.3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</row>
    <row r="709" spans="1:34" ht="14.25" customHeight="1" x14ac:dyDescent="0.3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</row>
    <row r="710" spans="1:34" ht="14.25" customHeight="1" x14ac:dyDescent="0.3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</row>
    <row r="711" spans="1:34" ht="14.25" customHeight="1" x14ac:dyDescent="0.3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</row>
    <row r="712" spans="1:34" ht="14.25" customHeight="1" x14ac:dyDescent="0.3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</row>
    <row r="713" spans="1:34" ht="14.25" customHeight="1" x14ac:dyDescent="0.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</row>
    <row r="714" spans="1:34" ht="14.25" customHeight="1" x14ac:dyDescent="0.3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</row>
    <row r="715" spans="1:34" ht="14.25" customHeight="1" x14ac:dyDescent="0.3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</row>
    <row r="716" spans="1:34" ht="14.25" customHeight="1" x14ac:dyDescent="0.3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</row>
    <row r="717" spans="1:34" ht="14.25" customHeight="1" x14ac:dyDescent="0.3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</row>
    <row r="718" spans="1:34" ht="14.25" customHeight="1" x14ac:dyDescent="0.3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</row>
    <row r="719" spans="1:34" ht="14.25" customHeight="1" x14ac:dyDescent="0.3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</row>
    <row r="720" spans="1:34" ht="14.25" customHeight="1" x14ac:dyDescent="0.3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</row>
    <row r="721" spans="1:34" ht="14.25" customHeight="1" x14ac:dyDescent="0.3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</row>
    <row r="722" spans="1:34" ht="14.25" customHeight="1" x14ac:dyDescent="0.3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</row>
    <row r="723" spans="1:34" ht="14.25" customHeight="1" x14ac:dyDescent="0.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</row>
    <row r="724" spans="1:34" ht="14.25" customHeight="1" x14ac:dyDescent="0.3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</row>
    <row r="725" spans="1:34" ht="14.25" customHeight="1" x14ac:dyDescent="0.3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</row>
    <row r="726" spans="1:34" ht="14.25" customHeight="1" x14ac:dyDescent="0.3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</row>
    <row r="727" spans="1:34" ht="14.25" customHeight="1" x14ac:dyDescent="0.3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</row>
    <row r="728" spans="1:34" ht="14.25" customHeight="1" x14ac:dyDescent="0.3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</row>
    <row r="729" spans="1:34" ht="14.25" customHeight="1" x14ac:dyDescent="0.3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</row>
    <row r="730" spans="1:34" ht="14.25" customHeight="1" x14ac:dyDescent="0.3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</row>
    <row r="731" spans="1:34" ht="14.25" customHeight="1" x14ac:dyDescent="0.3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</row>
    <row r="732" spans="1:34" ht="14.25" customHeight="1" x14ac:dyDescent="0.3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</row>
    <row r="733" spans="1:34" ht="14.25" customHeight="1" x14ac:dyDescent="0.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</row>
    <row r="734" spans="1:34" ht="14.25" customHeight="1" x14ac:dyDescent="0.3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</row>
    <row r="735" spans="1:34" ht="14.25" customHeight="1" x14ac:dyDescent="0.3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</row>
    <row r="736" spans="1:34" ht="14.25" customHeight="1" x14ac:dyDescent="0.3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</row>
    <row r="737" spans="1:34" ht="14.25" customHeight="1" x14ac:dyDescent="0.3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</row>
    <row r="738" spans="1:34" ht="14.25" customHeight="1" x14ac:dyDescent="0.3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</row>
    <row r="739" spans="1:34" ht="14.25" customHeight="1" x14ac:dyDescent="0.3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</row>
    <row r="740" spans="1:34" ht="14.25" customHeight="1" x14ac:dyDescent="0.3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</row>
    <row r="741" spans="1:34" ht="14.25" customHeight="1" x14ac:dyDescent="0.3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</row>
    <row r="742" spans="1:34" ht="14.25" customHeight="1" x14ac:dyDescent="0.3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</row>
    <row r="743" spans="1:34" ht="14.25" customHeight="1" x14ac:dyDescent="0.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</row>
    <row r="744" spans="1:34" ht="14.25" customHeight="1" x14ac:dyDescent="0.3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</row>
    <row r="745" spans="1:34" ht="14.25" customHeight="1" x14ac:dyDescent="0.3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</row>
    <row r="746" spans="1:34" ht="14.25" customHeight="1" x14ac:dyDescent="0.3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</row>
    <row r="747" spans="1:34" ht="14.25" customHeight="1" x14ac:dyDescent="0.3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</row>
    <row r="748" spans="1:34" ht="14.25" customHeight="1" x14ac:dyDescent="0.3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</row>
    <row r="749" spans="1:34" ht="14.25" customHeight="1" x14ac:dyDescent="0.3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</row>
    <row r="750" spans="1:34" ht="14.25" customHeight="1" x14ac:dyDescent="0.3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</row>
    <row r="751" spans="1:34" ht="14.25" customHeight="1" x14ac:dyDescent="0.3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</row>
    <row r="752" spans="1:34" ht="14.25" customHeight="1" x14ac:dyDescent="0.3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</row>
    <row r="753" spans="1:34" ht="14.25" customHeight="1" x14ac:dyDescent="0.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</row>
    <row r="754" spans="1:34" ht="14.25" customHeight="1" x14ac:dyDescent="0.3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</row>
    <row r="755" spans="1:34" ht="14.25" customHeight="1" x14ac:dyDescent="0.3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</row>
    <row r="756" spans="1:34" ht="14.25" customHeight="1" x14ac:dyDescent="0.3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</row>
    <row r="757" spans="1:34" ht="14.25" customHeight="1" x14ac:dyDescent="0.3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</row>
    <row r="758" spans="1:34" ht="14.25" customHeight="1" x14ac:dyDescent="0.3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</row>
    <row r="759" spans="1:34" ht="14.25" customHeight="1" x14ac:dyDescent="0.3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</row>
    <row r="760" spans="1:34" ht="14.25" customHeight="1" x14ac:dyDescent="0.3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</row>
    <row r="761" spans="1:34" ht="14.25" customHeight="1" x14ac:dyDescent="0.3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</row>
    <row r="762" spans="1:34" ht="14.25" customHeight="1" x14ac:dyDescent="0.3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</row>
    <row r="763" spans="1:34" ht="14.25" customHeight="1" x14ac:dyDescent="0.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</row>
    <row r="764" spans="1:34" ht="14.25" customHeight="1" x14ac:dyDescent="0.3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</row>
    <row r="765" spans="1:34" ht="14.25" customHeight="1" x14ac:dyDescent="0.3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</row>
    <row r="766" spans="1:34" ht="14.25" customHeight="1" x14ac:dyDescent="0.3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</row>
    <row r="767" spans="1:34" ht="14.25" customHeight="1" x14ac:dyDescent="0.3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</row>
    <row r="768" spans="1:34" ht="14.25" customHeight="1" x14ac:dyDescent="0.3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</row>
    <row r="769" spans="1:34" ht="14.25" customHeight="1" x14ac:dyDescent="0.3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</row>
    <row r="770" spans="1:34" ht="14.25" customHeight="1" x14ac:dyDescent="0.3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</row>
    <row r="771" spans="1:34" ht="14.25" customHeight="1" x14ac:dyDescent="0.3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</row>
    <row r="772" spans="1:34" ht="14.25" customHeight="1" x14ac:dyDescent="0.3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</row>
    <row r="773" spans="1:34" ht="14.25" customHeight="1" x14ac:dyDescent="0.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</row>
    <row r="774" spans="1:34" ht="14.25" customHeight="1" x14ac:dyDescent="0.3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</row>
    <row r="775" spans="1:34" ht="14.25" customHeight="1" x14ac:dyDescent="0.3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</row>
    <row r="776" spans="1:34" ht="14.25" customHeight="1" x14ac:dyDescent="0.3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</row>
    <row r="777" spans="1:34" ht="14.25" customHeight="1" x14ac:dyDescent="0.3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</row>
    <row r="778" spans="1:34" ht="14.25" customHeight="1" x14ac:dyDescent="0.3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</row>
    <row r="779" spans="1:34" ht="14.25" customHeight="1" x14ac:dyDescent="0.3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</row>
    <row r="780" spans="1:34" ht="14.25" customHeight="1" x14ac:dyDescent="0.3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</row>
    <row r="781" spans="1:34" ht="14.25" customHeight="1" x14ac:dyDescent="0.3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</row>
    <row r="782" spans="1:34" ht="14.25" customHeight="1" x14ac:dyDescent="0.3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</row>
    <row r="783" spans="1:34" ht="14.25" customHeight="1" x14ac:dyDescent="0.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</row>
    <row r="784" spans="1:34" ht="14.25" customHeight="1" x14ac:dyDescent="0.3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</row>
    <row r="785" spans="1:34" ht="14.25" customHeight="1" x14ac:dyDescent="0.3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</row>
    <row r="786" spans="1:34" ht="14.25" customHeight="1" x14ac:dyDescent="0.3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</row>
    <row r="787" spans="1:34" ht="14.25" customHeight="1" x14ac:dyDescent="0.3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</row>
    <row r="788" spans="1:34" ht="14.25" customHeight="1" x14ac:dyDescent="0.3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</row>
    <row r="789" spans="1:34" ht="14.25" customHeight="1" x14ac:dyDescent="0.3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</row>
    <row r="790" spans="1:34" ht="14.25" customHeight="1" x14ac:dyDescent="0.3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</row>
    <row r="791" spans="1:34" ht="14.25" customHeight="1" x14ac:dyDescent="0.3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</row>
    <row r="792" spans="1:34" ht="14.25" customHeight="1" x14ac:dyDescent="0.3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</row>
    <row r="793" spans="1:34" ht="14.25" customHeight="1" x14ac:dyDescent="0.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</row>
    <row r="794" spans="1:34" ht="14.25" customHeight="1" x14ac:dyDescent="0.3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</row>
    <row r="795" spans="1:34" ht="14.25" customHeight="1" x14ac:dyDescent="0.3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</row>
    <row r="796" spans="1:34" ht="14.25" customHeight="1" x14ac:dyDescent="0.3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</row>
    <row r="797" spans="1:34" ht="14.25" customHeight="1" x14ac:dyDescent="0.3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</row>
    <row r="798" spans="1:34" ht="14.25" customHeight="1" x14ac:dyDescent="0.3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</row>
    <row r="799" spans="1:34" ht="14.25" customHeight="1" x14ac:dyDescent="0.3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</row>
    <row r="800" spans="1:34" ht="14.25" customHeight="1" x14ac:dyDescent="0.3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</row>
    <row r="801" spans="1:34" ht="14.25" customHeight="1" x14ac:dyDescent="0.3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</row>
    <row r="802" spans="1:34" ht="14.25" customHeight="1" x14ac:dyDescent="0.3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</row>
    <row r="803" spans="1:34" ht="14.25" customHeight="1" x14ac:dyDescent="0.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</row>
    <row r="804" spans="1:34" ht="14.25" customHeight="1" x14ac:dyDescent="0.3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</row>
    <row r="805" spans="1:34" ht="14.25" customHeight="1" x14ac:dyDescent="0.3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</row>
    <row r="806" spans="1:34" ht="14.25" customHeight="1" x14ac:dyDescent="0.3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</row>
    <row r="807" spans="1:34" ht="14.25" customHeight="1" x14ac:dyDescent="0.3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</row>
    <row r="808" spans="1:34" ht="14.25" customHeight="1" x14ac:dyDescent="0.3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</row>
    <row r="809" spans="1:34" ht="14.25" customHeight="1" x14ac:dyDescent="0.3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</row>
    <row r="810" spans="1:34" ht="14.25" customHeight="1" x14ac:dyDescent="0.3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</row>
    <row r="811" spans="1:34" ht="14.25" customHeight="1" x14ac:dyDescent="0.3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</row>
    <row r="812" spans="1:34" ht="14.25" customHeight="1" x14ac:dyDescent="0.3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</row>
    <row r="813" spans="1:34" ht="14.25" customHeight="1" x14ac:dyDescent="0.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</row>
    <row r="814" spans="1:34" ht="14.25" customHeight="1" x14ac:dyDescent="0.3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</row>
    <row r="815" spans="1:34" ht="14.25" customHeight="1" x14ac:dyDescent="0.3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</row>
    <row r="816" spans="1:34" ht="14.25" customHeight="1" x14ac:dyDescent="0.3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</row>
    <row r="817" spans="1:34" ht="14.25" customHeight="1" x14ac:dyDescent="0.3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</row>
    <row r="818" spans="1:34" ht="14.25" customHeight="1" x14ac:dyDescent="0.3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</row>
    <row r="819" spans="1:34" ht="14.25" customHeight="1" x14ac:dyDescent="0.3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</row>
    <row r="820" spans="1:34" ht="14.25" customHeight="1" x14ac:dyDescent="0.3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</row>
    <row r="821" spans="1:34" ht="14.25" customHeight="1" x14ac:dyDescent="0.3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</row>
    <row r="822" spans="1:34" ht="14.25" customHeight="1" x14ac:dyDescent="0.3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</row>
    <row r="823" spans="1:34" ht="14.25" customHeight="1" x14ac:dyDescent="0.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</row>
    <row r="824" spans="1:34" ht="14.25" customHeight="1" x14ac:dyDescent="0.3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</row>
    <row r="825" spans="1:34" ht="14.25" customHeight="1" x14ac:dyDescent="0.3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</row>
    <row r="826" spans="1:34" ht="14.25" customHeight="1" x14ac:dyDescent="0.3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</row>
    <row r="827" spans="1:34" ht="14.25" customHeight="1" x14ac:dyDescent="0.3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</row>
    <row r="828" spans="1:34" ht="14.25" customHeight="1" x14ac:dyDescent="0.3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</row>
    <row r="829" spans="1:34" ht="14.25" customHeight="1" x14ac:dyDescent="0.3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</row>
    <row r="830" spans="1:34" ht="14.25" customHeight="1" x14ac:dyDescent="0.3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</row>
    <row r="831" spans="1:34" ht="14.25" customHeight="1" x14ac:dyDescent="0.3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</row>
    <row r="832" spans="1:34" ht="14.25" customHeight="1" x14ac:dyDescent="0.3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</row>
    <row r="833" spans="1:34" ht="14.25" customHeight="1" x14ac:dyDescent="0.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</row>
    <row r="834" spans="1:34" ht="14.25" customHeight="1" x14ac:dyDescent="0.3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</row>
    <row r="835" spans="1:34" ht="14.25" customHeight="1" x14ac:dyDescent="0.3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</row>
    <row r="836" spans="1:34" ht="14.25" customHeight="1" x14ac:dyDescent="0.3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</row>
    <row r="837" spans="1:34" ht="14.25" customHeight="1" x14ac:dyDescent="0.3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</row>
    <row r="838" spans="1:34" ht="14.25" customHeight="1" x14ac:dyDescent="0.3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</row>
    <row r="839" spans="1:34" ht="14.25" customHeight="1" x14ac:dyDescent="0.3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</row>
    <row r="840" spans="1:34" ht="14.25" customHeight="1" x14ac:dyDescent="0.3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</row>
    <row r="841" spans="1:34" ht="14.25" customHeight="1" x14ac:dyDescent="0.3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</row>
    <row r="842" spans="1:34" ht="14.25" customHeight="1" x14ac:dyDescent="0.3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</row>
    <row r="843" spans="1:34" ht="14.25" customHeight="1" x14ac:dyDescent="0.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</row>
    <row r="844" spans="1:34" ht="14.25" customHeight="1" x14ac:dyDescent="0.3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</row>
    <row r="845" spans="1:34" ht="14.25" customHeight="1" x14ac:dyDescent="0.3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</row>
    <row r="846" spans="1:34" ht="14.25" customHeight="1" x14ac:dyDescent="0.3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</row>
    <row r="847" spans="1:34" ht="14.25" customHeight="1" x14ac:dyDescent="0.3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</row>
    <row r="848" spans="1:34" ht="14.25" customHeight="1" x14ac:dyDescent="0.3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</row>
    <row r="849" spans="1:34" ht="14.25" customHeight="1" x14ac:dyDescent="0.3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</row>
    <row r="850" spans="1:34" ht="14.25" customHeight="1" x14ac:dyDescent="0.3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</row>
    <row r="851" spans="1:34" ht="14.25" customHeight="1" x14ac:dyDescent="0.3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</row>
    <row r="852" spans="1:34" ht="14.25" customHeight="1" x14ac:dyDescent="0.3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</row>
    <row r="853" spans="1:34" ht="14.25" customHeight="1" x14ac:dyDescent="0.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</row>
    <row r="854" spans="1:34" ht="14.25" customHeight="1" x14ac:dyDescent="0.3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</row>
    <row r="855" spans="1:34" ht="14.25" customHeight="1" x14ac:dyDescent="0.3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</row>
    <row r="856" spans="1:34" ht="14.25" customHeight="1" x14ac:dyDescent="0.3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</row>
    <row r="857" spans="1:34" ht="14.25" customHeight="1" x14ac:dyDescent="0.3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</row>
    <row r="858" spans="1:34" ht="14.25" customHeight="1" x14ac:dyDescent="0.3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</row>
    <row r="859" spans="1:34" ht="14.25" customHeight="1" x14ac:dyDescent="0.3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</row>
    <row r="860" spans="1:34" ht="14.25" customHeight="1" x14ac:dyDescent="0.3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</row>
    <row r="861" spans="1:34" ht="14.25" customHeight="1" x14ac:dyDescent="0.3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</row>
    <row r="862" spans="1:34" ht="14.25" customHeight="1" x14ac:dyDescent="0.3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</row>
    <row r="863" spans="1:34" ht="14.25" customHeight="1" x14ac:dyDescent="0.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</row>
    <row r="864" spans="1:34" ht="14.25" customHeight="1" x14ac:dyDescent="0.3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</row>
    <row r="865" spans="1:34" ht="14.25" customHeight="1" x14ac:dyDescent="0.3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</row>
    <row r="866" spans="1:34" ht="14.25" customHeight="1" x14ac:dyDescent="0.3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</row>
    <row r="867" spans="1:34" ht="14.25" customHeight="1" x14ac:dyDescent="0.3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</row>
    <row r="868" spans="1:34" ht="14.25" customHeight="1" x14ac:dyDescent="0.3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</row>
    <row r="869" spans="1:34" ht="14.25" customHeight="1" x14ac:dyDescent="0.3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</row>
    <row r="870" spans="1:34" ht="14.25" customHeight="1" x14ac:dyDescent="0.3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</row>
    <row r="871" spans="1:34" ht="14.25" customHeight="1" x14ac:dyDescent="0.3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</row>
    <row r="872" spans="1:34" ht="14.25" customHeight="1" x14ac:dyDescent="0.3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</row>
    <row r="873" spans="1:34" ht="14.25" customHeight="1" x14ac:dyDescent="0.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</row>
    <row r="874" spans="1:34" ht="14.25" customHeight="1" x14ac:dyDescent="0.3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</row>
    <row r="875" spans="1:34" ht="14.25" customHeight="1" x14ac:dyDescent="0.3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</row>
    <row r="876" spans="1:34" ht="14.25" customHeight="1" x14ac:dyDescent="0.3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</row>
    <row r="877" spans="1:34" ht="14.25" customHeight="1" x14ac:dyDescent="0.3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</row>
    <row r="878" spans="1:34" ht="14.25" customHeight="1" x14ac:dyDescent="0.3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</row>
    <row r="879" spans="1:34" ht="14.25" customHeight="1" x14ac:dyDescent="0.3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</row>
    <row r="880" spans="1:34" ht="14.25" customHeight="1" x14ac:dyDescent="0.3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</row>
    <row r="881" spans="1:34" ht="14.25" customHeight="1" x14ac:dyDescent="0.3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</row>
    <row r="882" spans="1:34" ht="14.25" customHeight="1" x14ac:dyDescent="0.3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</row>
    <row r="883" spans="1:34" ht="14.25" customHeight="1" x14ac:dyDescent="0.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</row>
    <row r="884" spans="1:34" ht="14.25" customHeight="1" x14ac:dyDescent="0.3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</row>
    <row r="885" spans="1:34" ht="14.25" customHeight="1" x14ac:dyDescent="0.3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</row>
    <row r="886" spans="1:34" ht="14.25" customHeight="1" x14ac:dyDescent="0.3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</row>
    <row r="887" spans="1:34" ht="14.25" customHeight="1" x14ac:dyDescent="0.3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</row>
    <row r="888" spans="1:34" ht="14.25" customHeight="1" x14ac:dyDescent="0.3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</row>
    <row r="889" spans="1:34" ht="14.25" customHeight="1" x14ac:dyDescent="0.3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</row>
    <row r="890" spans="1:34" ht="14.25" customHeight="1" x14ac:dyDescent="0.3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</row>
    <row r="891" spans="1:34" ht="14.25" customHeight="1" x14ac:dyDescent="0.3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</row>
    <row r="892" spans="1:34" ht="14.25" customHeight="1" x14ac:dyDescent="0.3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</row>
    <row r="893" spans="1:34" ht="14.25" customHeight="1" x14ac:dyDescent="0.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</row>
    <row r="894" spans="1:34" ht="14.25" customHeight="1" x14ac:dyDescent="0.3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</row>
    <row r="895" spans="1:34" ht="14.25" customHeight="1" x14ac:dyDescent="0.3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</row>
    <row r="896" spans="1:34" ht="14.25" customHeight="1" x14ac:dyDescent="0.3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</row>
    <row r="897" spans="1:34" ht="14.25" customHeight="1" x14ac:dyDescent="0.3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</row>
    <row r="898" spans="1:34" ht="14.25" customHeight="1" x14ac:dyDescent="0.3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</row>
    <row r="899" spans="1:34" ht="14.25" customHeight="1" x14ac:dyDescent="0.3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</row>
    <row r="900" spans="1:34" ht="14.25" customHeight="1" x14ac:dyDescent="0.3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</row>
    <row r="901" spans="1:34" ht="14.25" customHeight="1" x14ac:dyDescent="0.3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</row>
    <row r="902" spans="1:34" ht="14.25" customHeight="1" x14ac:dyDescent="0.3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</row>
    <row r="903" spans="1:34" ht="14.25" customHeight="1" x14ac:dyDescent="0.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</row>
    <row r="904" spans="1:34" ht="14.25" customHeight="1" x14ac:dyDescent="0.3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</row>
    <row r="905" spans="1:34" ht="14.25" customHeight="1" x14ac:dyDescent="0.3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</row>
    <row r="906" spans="1:34" ht="14.25" customHeight="1" x14ac:dyDescent="0.3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</row>
    <row r="907" spans="1:34" ht="14.25" customHeight="1" x14ac:dyDescent="0.3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</row>
    <row r="908" spans="1:34" ht="14.25" customHeight="1" x14ac:dyDescent="0.3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</row>
    <row r="909" spans="1:34" ht="14.25" customHeight="1" x14ac:dyDescent="0.3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</row>
    <row r="910" spans="1:34" ht="14.25" customHeight="1" x14ac:dyDescent="0.3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</row>
    <row r="911" spans="1:34" ht="14.25" customHeight="1" x14ac:dyDescent="0.3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</row>
    <row r="912" spans="1:34" ht="14.25" customHeight="1" x14ac:dyDescent="0.3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</row>
    <row r="913" spans="1:34" ht="14.25" customHeight="1" x14ac:dyDescent="0.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</row>
    <row r="914" spans="1:34" ht="14.25" customHeight="1" x14ac:dyDescent="0.3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</row>
    <row r="915" spans="1:34" ht="14.25" customHeight="1" x14ac:dyDescent="0.3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</row>
    <row r="916" spans="1:34" ht="14.25" customHeight="1" x14ac:dyDescent="0.3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</row>
    <row r="917" spans="1:34" ht="14.25" customHeight="1" x14ac:dyDescent="0.3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</row>
    <row r="918" spans="1:34" ht="14.25" customHeight="1" x14ac:dyDescent="0.3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</row>
    <row r="919" spans="1:34" ht="14.25" customHeight="1" x14ac:dyDescent="0.3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</row>
    <row r="920" spans="1:34" ht="14.25" customHeight="1" x14ac:dyDescent="0.3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</row>
    <row r="921" spans="1:34" ht="14.25" customHeight="1" x14ac:dyDescent="0.3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</row>
    <row r="922" spans="1:34" ht="14.25" customHeight="1" x14ac:dyDescent="0.3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</row>
    <row r="923" spans="1:34" ht="14.25" customHeight="1" x14ac:dyDescent="0.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</row>
    <row r="924" spans="1:34" ht="14.25" customHeight="1" x14ac:dyDescent="0.3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</row>
    <row r="925" spans="1:34" ht="14.25" customHeight="1" x14ac:dyDescent="0.3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</row>
    <row r="926" spans="1:34" ht="14.25" customHeight="1" x14ac:dyDescent="0.3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</row>
    <row r="927" spans="1:34" ht="14.25" customHeight="1" x14ac:dyDescent="0.3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</row>
    <row r="928" spans="1:34" ht="14.25" customHeight="1" x14ac:dyDescent="0.3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</row>
    <row r="929" spans="1:34" ht="14.25" customHeight="1" x14ac:dyDescent="0.3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</row>
    <row r="930" spans="1:34" ht="14.25" customHeight="1" x14ac:dyDescent="0.3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</row>
    <row r="931" spans="1:34" ht="14.25" customHeight="1" x14ac:dyDescent="0.3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</row>
    <row r="932" spans="1:34" ht="14.25" customHeight="1" x14ac:dyDescent="0.3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</row>
    <row r="933" spans="1:34" ht="14.25" customHeight="1" x14ac:dyDescent="0.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</row>
    <row r="934" spans="1:34" ht="14.25" customHeight="1" x14ac:dyDescent="0.3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</row>
    <row r="935" spans="1:34" ht="14.25" customHeight="1" x14ac:dyDescent="0.3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</row>
    <row r="936" spans="1:34" ht="14.25" customHeight="1" x14ac:dyDescent="0.3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</row>
    <row r="937" spans="1:34" ht="14.25" customHeight="1" x14ac:dyDescent="0.3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</row>
    <row r="938" spans="1:34" ht="14.25" customHeight="1" x14ac:dyDescent="0.3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</row>
    <row r="939" spans="1:34" ht="14.25" customHeight="1" x14ac:dyDescent="0.3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</row>
    <row r="940" spans="1:34" ht="14.25" customHeight="1" x14ac:dyDescent="0.3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</row>
    <row r="941" spans="1:34" ht="14.25" customHeight="1" x14ac:dyDescent="0.3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</row>
    <row r="942" spans="1:34" ht="14.25" customHeight="1" x14ac:dyDescent="0.3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</row>
    <row r="943" spans="1:34" ht="14.25" customHeight="1" x14ac:dyDescent="0.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</row>
    <row r="944" spans="1:34" ht="14.25" customHeight="1" x14ac:dyDescent="0.3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</row>
    <row r="945" spans="1:34" ht="14.25" customHeight="1" x14ac:dyDescent="0.3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</row>
    <row r="946" spans="1:34" ht="14.25" customHeight="1" x14ac:dyDescent="0.3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</row>
    <row r="947" spans="1:34" ht="14.25" customHeight="1" x14ac:dyDescent="0.3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</row>
    <row r="948" spans="1:34" ht="14.25" customHeight="1" x14ac:dyDescent="0.3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</row>
    <row r="949" spans="1:34" ht="14.25" customHeight="1" x14ac:dyDescent="0.3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</row>
    <row r="950" spans="1:34" ht="14.25" customHeight="1" x14ac:dyDescent="0.3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</row>
    <row r="951" spans="1:34" ht="14.25" customHeight="1" x14ac:dyDescent="0.3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</row>
    <row r="952" spans="1:34" ht="14.25" customHeight="1" x14ac:dyDescent="0.3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</row>
    <row r="953" spans="1:34" ht="14.25" customHeight="1" x14ac:dyDescent="0.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</row>
    <row r="954" spans="1:34" ht="14.25" customHeight="1" x14ac:dyDescent="0.3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</row>
    <row r="955" spans="1:34" ht="14.25" customHeight="1" x14ac:dyDescent="0.3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</row>
    <row r="956" spans="1:34" ht="14.25" customHeight="1" x14ac:dyDescent="0.3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</row>
    <row r="957" spans="1:34" ht="14.25" customHeight="1" x14ac:dyDescent="0.3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</row>
    <row r="958" spans="1:34" ht="14.25" customHeight="1" x14ac:dyDescent="0.3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</row>
    <row r="959" spans="1:34" ht="14.25" customHeight="1" x14ac:dyDescent="0.3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</row>
    <row r="960" spans="1:34" ht="14.25" customHeight="1" x14ac:dyDescent="0.3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</row>
    <row r="961" spans="1:34" ht="14.25" customHeight="1" x14ac:dyDescent="0.3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</row>
    <row r="962" spans="1:34" ht="14.25" customHeight="1" x14ac:dyDescent="0.3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</row>
    <row r="963" spans="1:34" ht="14.25" customHeight="1" x14ac:dyDescent="0.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</row>
    <row r="964" spans="1:34" ht="14.25" customHeight="1" x14ac:dyDescent="0.3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</row>
    <row r="965" spans="1:34" ht="14.25" customHeight="1" x14ac:dyDescent="0.3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</row>
    <row r="966" spans="1:34" ht="14.25" customHeight="1" x14ac:dyDescent="0.3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</row>
    <row r="967" spans="1:34" ht="14.25" customHeight="1" x14ac:dyDescent="0.3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</row>
    <row r="968" spans="1:34" ht="14.25" customHeight="1" x14ac:dyDescent="0.3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</row>
    <row r="969" spans="1:34" ht="14.25" customHeight="1" x14ac:dyDescent="0.3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</row>
    <row r="970" spans="1:34" ht="14.25" customHeight="1" x14ac:dyDescent="0.3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</row>
    <row r="971" spans="1:34" ht="14.25" customHeight="1" x14ac:dyDescent="0.3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</row>
    <row r="972" spans="1:34" ht="14.25" customHeight="1" x14ac:dyDescent="0.3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</row>
    <row r="973" spans="1:34" ht="14.25" customHeight="1" x14ac:dyDescent="0.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</row>
    <row r="974" spans="1:34" ht="14.25" customHeight="1" x14ac:dyDescent="0.3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</row>
    <row r="975" spans="1:34" ht="14.25" customHeight="1" x14ac:dyDescent="0.3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</row>
    <row r="976" spans="1:34" ht="14.25" customHeight="1" x14ac:dyDescent="0.3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</row>
    <row r="977" spans="1:34" ht="14.25" customHeight="1" x14ac:dyDescent="0.3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</row>
    <row r="978" spans="1:34" ht="14.25" customHeight="1" x14ac:dyDescent="0.3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</row>
    <row r="979" spans="1:34" ht="14.25" customHeight="1" x14ac:dyDescent="0.3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</row>
    <row r="980" spans="1:34" ht="14.25" customHeight="1" x14ac:dyDescent="0.3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</row>
    <row r="981" spans="1:34" ht="14.25" customHeight="1" x14ac:dyDescent="0.3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</row>
    <row r="982" spans="1:34" ht="14.25" customHeight="1" x14ac:dyDescent="0.3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</row>
    <row r="983" spans="1:34" ht="14.25" customHeight="1" x14ac:dyDescent="0.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</row>
    <row r="984" spans="1:34" ht="14.25" customHeight="1" x14ac:dyDescent="0.3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</row>
    <row r="985" spans="1:34" ht="14.25" customHeight="1" x14ac:dyDescent="0.3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</row>
    <row r="986" spans="1:34" ht="14.25" customHeight="1" x14ac:dyDescent="0.3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</row>
    <row r="987" spans="1:34" ht="14.25" customHeight="1" x14ac:dyDescent="0.3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</row>
    <row r="988" spans="1:34" ht="14.25" customHeight="1" x14ac:dyDescent="0.3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</row>
    <row r="989" spans="1:34" ht="14.25" customHeight="1" x14ac:dyDescent="0.3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</row>
    <row r="990" spans="1:34" ht="14.25" customHeight="1" x14ac:dyDescent="0.3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</row>
    <row r="991" spans="1:34" ht="14.25" customHeight="1" x14ac:dyDescent="0.3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</row>
    <row r="992" spans="1:34" ht="14.25" customHeight="1" x14ac:dyDescent="0.3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</row>
    <row r="993" spans="1:34" ht="14.25" customHeight="1" x14ac:dyDescent="0.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</row>
    <row r="994" spans="1:34" ht="14.25" customHeight="1" x14ac:dyDescent="0.3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</row>
    <row r="995" spans="1:34" ht="14.25" customHeight="1" x14ac:dyDescent="0.3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</row>
    <row r="996" spans="1:34" ht="14.25" customHeight="1" x14ac:dyDescent="0.3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</row>
    <row r="997" spans="1:34" ht="14.25" customHeight="1" x14ac:dyDescent="0.3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</row>
    <row r="998" spans="1:34" ht="14.25" customHeight="1" x14ac:dyDescent="0.3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</row>
    <row r="999" spans="1:34" ht="14.25" customHeight="1" x14ac:dyDescent="0.3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  <c r="AH999" s="16"/>
    </row>
    <row r="1000" spans="1:34" ht="14.25" customHeight="1" x14ac:dyDescent="0.3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D1000"/>
  <sheetViews>
    <sheetView topLeftCell="AQ1" workbookViewId="0">
      <selection activeCell="AT2" sqref="AT2:BD2"/>
    </sheetView>
  </sheetViews>
  <sheetFormatPr defaultColWidth="14.44140625" defaultRowHeight="15" customHeight="1" x14ac:dyDescent="0.3"/>
  <cols>
    <col min="1" max="1" width="16.6640625" customWidth="1"/>
    <col min="2" max="2" width="14.6640625" customWidth="1"/>
    <col min="3" max="3" width="8" customWidth="1"/>
    <col min="4" max="4" width="5.109375" customWidth="1"/>
    <col min="5" max="5" width="31.33203125" customWidth="1"/>
    <col min="6" max="6" width="26" customWidth="1"/>
    <col min="7" max="7" width="29" customWidth="1"/>
    <col min="8" max="8" width="11.44140625" customWidth="1"/>
    <col min="9" max="9" width="5.109375" customWidth="1"/>
    <col min="10" max="10" width="6.33203125" customWidth="1"/>
    <col min="11" max="11" width="15" customWidth="1"/>
    <col min="12" max="12" width="19.33203125" customWidth="1"/>
    <col min="13" max="13" width="18.88671875" customWidth="1"/>
    <col min="14" max="14" width="16.5546875" customWidth="1"/>
    <col min="15" max="15" width="20.88671875" customWidth="1"/>
    <col min="16" max="16" width="20.44140625" customWidth="1"/>
    <col min="17" max="17" width="9.44140625" customWidth="1"/>
    <col min="18" max="18" width="19.88671875" customWidth="1"/>
    <col min="19" max="19" width="18.6640625" customWidth="1"/>
    <col min="20" max="20" width="18.109375" customWidth="1"/>
    <col min="21" max="21" width="6.44140625" customWidth="1"/>
    <col min="22" max="22" width="9.44140625" customWidth="1"/>
    <col min="23" max="23" width="21" customWidth="1"/>
    <col min="24" max="24" width="23.6640625" customWidth="1"/>
    <col min="25" max="25" width="27.44140625" customWidth="1"/>
    <col min="26" max="26" width="28.6640625" customWidth="1"/>
    <col min="27" max="27" width="10.88671875" customWidth="1"/>
    <col min="28" max="28" width="11.6640625" customWidth="1"/>
    <col min="29" max="29" width="15" customWidth="1"/>
    <col min="30" max="30" width="15.88671875" customWidth="1"/>
    <col min="31" max="31" width="22" customWidth="1"/>
    <col min="32" max="32" width="26" customWidth="1"/>
  </cols>
  <sheetData>
    <row r="1" spans="1:56" ht="14.25" customHeight="1" x14ac:dyDescent="0.3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8" t="s">
        <v>9</v>
      </c>
      <c r="K1" s="17" t="s">
        <v>10</v>
      </c>
      <c r="L1" s="17" t="s">
        <v>11</v>
      </c>
      <c r="M1" s="19" t="s">
        <v>344</v>
      </c>
      <c r="N1" s="17" t="s">
        <v>13</v>
      </c>
      <c r="O1" s="17" t="s">
        <v>14</v>
      </c>
      <c r="P1" s="19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174</v>
      </c>
      <c r="Z1" s="17" t="s">
        <v>175</v>
      </c>
      <c r="AA1" s="20" t="s">
        <v>26</v>
      </c>
      <c r="AB1" s="20" t="s">
        <v>27</v>
      </c>
      <c r="AC1" s="20" t="s">
        <v>28</v>
      </c>
      <c r="AD1" s="21" t="s">
        <v>29</v>
      </c>
      <c r="AE1" s="22" t="s">
        <v>30</v>
      </c>
      <c r="AF1" s="20" t="s">
        <v>31</v>
      </c>
      <c r="AH1" t="s">
        <v>3</v>
      </c>
      <c r="AI1" t="s">
        <v>6</v>
      </c>
      <c r="AJ1" t="s">
        <v>8</v>
      </c>
      <c r="AK1" t="s">
        <v>9</v>
      </c>
      <c r="AL1" t="s">
        <v>20</v>
      </c>
      <c r="AM1" t="s">
        <v>22</v>
      </c>
      <c r="AN1" t="s">
        <v>23</v>
      </c>
      <c r="AO1" t="s">
        <v>174</v>
      </c>
      <c r="AP1" t="s">
        <v>26</v>
      </c>
      <c r="AQ1" t="s">
        <v>30</v>
      </c>
      <c r="AR1" t="s">
        <v>31</v>
      </c>
      <c r="AS1" t="s">
        <v>5</v>
      </c>
      <c r="AT1" t="s">
        <v>3</v>
      </c>
      <c r="AU1" t="s">
        <v>6</v>
      </c>
      <c r="AV1" t="s">
        <v>8</v>
      </c>
      <c r="AW1" t="s">
        <v>9</v>
      </c>
      <c r="AX1" t="s">
        <v>20</v>
      </c>
      <c r="AY1" t="s">
        <v>22</v>
      </c>
      <c r="AZ1" t="s">
        <v>23</v>
      </c>
      <c r="BA1" t="s">
        <v>174</v>
      </c>
      <c r="BB1" t="s">
        <v>26</v>
      </c>
      <c r="BC1" t="s">
        <v>30</v>
      </c>
      <c r="BD1" t="s">
        <v>31</v>
      </c>
    </row>
    <row r="2" spans="1:56" ht="14.25" customHeight="1" x14ac:dyDescent="0.3">
      <c r="A2" s="23" t="s">
        <v>90</v>
      </c>
      <c r="B2" s="24" t="s">
        <v>201</v>
      </c>
      <c r="C2" s="24" t="s">
        <v>43</v>
      </c>
      <c r="D2" s="13">
        <v>0</v>
      </c>
      <c r="E2" s="13">
        <v>1</v>
      </c>
      <c r="F2" s="13">
        <v>0</v>
      </c>
      <c r="G2" s="13">
        <v>1</v>
      </c>
      <c r="H2" s="13">
        <v>34</v>
      </c>
      <c r="I2" s="13">
        <v>29</v>
      </c>
      <c r="J2" s="13">
        <v>5</v>
      </c>
      <c r="K2" s="13">
        <v>310</v>
      </c>
      <c r="L2" s="13">
        <v>715</v>
      </c>
      <c r="M2" s="13">
        <v>0.43356643356643348</v>
      </c>
      <c r="N2" s="13">
        <v>444</v>
      </c>
      <c r="O2" s="13">
        <v>608</v>
      </c>
      <c r="P2" s="13">
        <v>0.73026315789473684</v>
      </c>
      <c r="Q2" s="13">
        <v>1424</v>
      </c>
      <c r="R2" s="13">
        <v>1027</v>
      </c>
      <c r="S2" s="13">
        <v>397</v>
      </c>
      <c r="T2" s="13">
        <v>419</v>
      </c>
      <c r="U2" s="13">
        <v>699</v>
      </c>
      <c r="V2" s="13">
        <v>402</v>
      </c>
      <c r="W2" s="13">
        <v>1.738805970149254</v>
      </c>
      <c r="X2" s="13">
        <v>66</v>
      </c>
      <c r="Y2" s="13">
        <v>6</v>
      </c>
      <c r="Z2" s="13">
        <v>1</v>
      </c>
      <c r="AA2" s="13">
        <v>2712</v>
      </c>
      <c r="AB2" s="13">
        <v>79.8</v>
      </c>
      <c r="AC2" s="13">
        <v>2155</v>
      </c>
      <c r="AD2" s="13">
        <v>63.4</v>
      </c>
      <c r="AE2" s="13">
        <v>557</v>
      </c>
      <c r="AF2" s="13">
        <v>16.382352941176471</v>
      </c>
      <c r="AH2">
        <v>0</v>
      </c>
      <c r="AI2">
        <v>1</v>
      </c>
      <c r="AJ2">
        <f>(I2-MIN(I2:I69))/(MAX(I2:I69)-MIN(I2:I69))</f>
        <v>0.9375</v>
      </c>
      <c r="AK2">
        <f>(J2-MIN(J2:J69))/(MAX(J2:J69)-MIN(J2:J69))</f>
        <v>6.6666666666666666E-2</v>
      </c>
      <c r="AL2">
        <f>(U2-MIN(U2:U69))/(MAX(U2:U69)-MIN(U2:U69))</f>
        <v>1</v>
      </c>
      <c r="AM2">
        <f>(W2-MIN(W2:W69))/(MAX(W2:W69)-MIN(W2:W69))</f>
        <v>1</v>
      </c>
      <c r="AN2">
        <f>(X2-MIN(X2:X69))/(MAX(X2:X69)-MIN(X2:X69))</f>
        <v>0.19461077844311378</v>
      </c>
      <c r="AO2">
        <f>(Y2-MIN(Y2:Y69))/(MAX(Y2:Y69)-MIN(Y2:Y69))</f>
        <v>0.66666666666666663</v>
      </c>
      <c r="AP2">
        <f>(AA2-MIN(AA2:AA69))/(MAX(AA2:AA69)-MIN(AA2:AA69))</f>
        <v>0.72004744958481615</v>
      </c>
      <c r="AQ2">
        <f>(AE2-MIN(AE2:AE69))/(MAX(AE2:AE69)-MIN(AE2:AE69))</f>
        <v>0.99290780141843971</v>
      </c>
      <c r="AR2">
        <f>(AF2-MIN(AF2:AF69))/(MAX(AF2:AF69)-MIN(AF2:AF69))</f>
        <v>0.94610175183298817</v>
      </c>
      <c r="AS2">
        <v>0</v>
      </c>
      <c r="AT2">
        <f>SLOPE(AH2:AH69, AS2:AS69)</f>
        <v>-0.13784554357257969</v>
      </c>
      <c r="AU2">
        <f>SLOPE(AI2:AI69, AS2:AS69)</f>
        <v>0.15532416015867112</v>
      </c>
      <c r="AV2">
        <f>SLOPE(AJ2:AJ69, AS2:AS69)</f>
        <v>5.294719226478245E-2</v>
      </c>
      <c r="AW2">
        <f>SLOPE(AK2:AK69, AS2:AS69)</f>
        <v>-5.2080492541630517E-2</v>
      </c>
      <c r="AX2">
        <f>SLOPE(AL2:AL69, AS2:AS69)</f>
        <v>2.5045098050099076E-2</v>
      </c>
      <c r="AY2">
        <f>SLOPE(AM2:AM69, AS2:AS69)</f>
        <v>4.5973738946765208E-2</v>
      </c>
      <c r="AZ2">
        <f>SLOPE(AN2:AN69, AS2:AS69)</f>
        <v>-8.7770164394157066E-2</v>
      </c>
      <c r="BA2">
        <f>SLOPE(AO2:AO69, AS2:AS69)</f>
        <v>9.1511370053579011E-2</v>
      </c>
      <c r="BB2">
        <f>SLOPE(AP2:AP69, AS2:AS69)</f>
        <v>2.3529953248895188E-2</v>
      </c>
      <c r="BC2">
        <f>SLOPE(AQ2:AQ69, AS2:AS69)</f>
        <v>4.8712247691540797E-2</v>
      </c>
      <c r="BD2">
        <f>SLOPE(AR2:AR69, AS2:AS69)</f>
        <v>4.6409259071972429E-2</v>
      </c>
    </row>
    <row r="3" spans="1:56" ht="14.25" customHeight="1" x14ac:dyDescent="0.3">
      <c r="A3" s="13" t="s">
        <v>141</v>
      </c>
      <c r="B3" s="13" t="s">
        <v>179</v>
      </c>
      <c r="C3" s="13" t="s">
        <v>40</v>
      </c>
      <c r="D3" s="13">
        <v>0</v>
      </c>
      <c r="E3" s="13">
        <v>0</v>
      </c>
      <c r="F3" s="13">
        <v>0</v>
      </c>
      <c r="G3" s="13">
        <v>0</v>
      </c>
      <c r="H3" s="13">
        <v>33</v>
      </c>
      <c r="I3" s="13">
        <v>22</v>
      </c>
      <c r="J3" s="13">
        <v>11</v>
      </c>
      <c r="K3" s="13">
        <v>250</v>
      </c>
      <c r="L3" s="13">
        <v>637</v>
      </c>
      <c r="M3" s="13">
        <v>0.39246467817896391</v>
      </c>
      <c r="N3" s="13">
        <v>575</v>
      </c>
      <c r="O3" s="13">
        <v>779</v>
      </c>
      <c r="P3" s="13">
        <v>0.73812580231065472</v>
      </c>
      <c r="Q3" s="13">
        <v>1400</v>
      </c>
      <c r="R3" s="13">
        <v>1106</v>
      </c>
      <c r="S3" s="13">
        <v>294</v>
      </c>
      <c r="T3" s="13">
        <v>437</v>
      </c>
      <c r="U3" s="13">
        <v>454</v>
      </c>
      <c r="V3" s="13">
        <v>442</v>
      </c>
      <c r="W3" s="13">
        <v>1.027149321266968</v>
      </c>
      <c r="X3" s="13">
        <v>53</v>
      </c>
      <c r="Y3" s="13">
        <v>2</v>
      </c>
      <c r="Z3" s="13">
        <v>6</v>
      </c>
      <c r="AA3" s="13">
        <v>2509</v>
      </c>
      <c r="AB3" s="13">
        <v>76</v>
      </c>
      <c r="AC3" s="13">
        <v>2333</v>
      </c>
      <c r="AD3" s="13">
        <v>70.7</v>
      </c>
      <c r="AE3" s="13">
        <v>176</v>
      </c>
      <c r="AF3" s="13">
        <v>5.333333333333333</v>
      </c>
      <c r="AH3">
        <v>0</v>
      </c>
      <c r="AI3">
        <v>0</v>
      </c>
      <c r="AJ3">
        <f>(I3-MIN(I2:I69))/(MAX(I2:I69)-MIN(I2:I69))</f>
        <v>0.5</v>
      </c>
      <c r="AK3">
        <f>(J3-MIN(J2:J69))/(MAX(J2:J69)-MIN(J2:J69))</f>
        <v>0.46666666666666667</v>
      </c>
      <c r="AL3">
        <f>(U3-MIN(U2:U69))/(MAX(U2:U69)-MIN(U2:U69))</f>
        <v>0.26865671641791045</v>
      </c>
      <c r="AM3">
        <f>(W3-MIN(W2:W69))/(MAX(W2:W69)-MIN(W2:W69))</f>
        <v>0.18024772028651431</v>
      </c>
      <c r="AN3">
        <f>(X3-MIN(X2:X69))/(MAX(X2:X69)-MIN(X2:X69))</f>
        <v>0.15568862275449102</v>
      </c>
      <c r="AO3">
        <f>(Y3-MIN(Y2:Y69))/(MAX(Y2:Y69)-MIN(Y2:Y69))</f>
        <v>0.22222222222222221</v>
      </c>
      <c r="AP3">
        <f>(AA3-MIN(AA2:AA69))/(MAX(AA2:AA69)-MIN(AA2:AA69))</f>
        <v>0.47924080664294189</v>
      </c>
      <c r="AQ3">
        <f>(AE3-MIN(AE2:AE69))/(MAX(AE2:AE69)-MIN(AE2:AE69))</f>
        <v>0.45248226950354609</v>
      </c>
      <c r="AR3">
        <f>(AF3-MIN(AF2:AF69))/(MAX(AF2:AF69)-MIN(AF2:AF69))</f>
        <v>0.44148430066603234</v>
      </c>
      <c r="AS3">
        <v>0</v>
      </c>
    </row>
    <row r="4" spans="1:56" ht="14.25" customHeight="1" x14ac:dyDescent="0.3">
      <c r="A4" s="13" t="s">
        <v>79</v>
      </c>
      <c r="B4" s="13" t="s">
        <v>182</v>
      </c>
      <c r="C4" s="13" t="s">
        <v>40</v>
      </c>
      <c r="D4" s="13">
        <v>0</v>
      </c>
      <c r="E4" s="13">
        <v>1</v>
      </c>
      <c r="F4" s="13">
        <v>3</v>
      </c>
      <c r="G4" s="13">
        <v>1</v>
      </c>
      <c r="H4" s="13">
        <v>34</v>
      </c>
      <c r="I4" s="13">
        <v>30</v>
      </c>
      <c r="J4" s="13">
        <v>4</v>
      </c>
      <c r="K4" s="13">
        <v>283</v>
      </c>
      <c r="L4" s="13">
        <v>664</v>
      </c>
      <c r="M4" s="13">
        <v>0.42620481927710852</v>
      </c>
      <c r="N4" s="13">
        <v>538</v>
      </c>
      <c r="O4" s="13">
        <v>762</v>
      </c>
      <c r="P4" s="13">
        <v>0.70603674540682415</v>
      </c>
      <c r="Q4" s="13">
        <v>1283</v>
      </c>
      <c r="R4" s="13">
        <v>1117</v>
      </c>
      <c r="S4" s="13">
        <v>166</v>
      </c>
      <c r="T4" s="13">
        <v>361</v>
      </c>
      <c r="U4" s="13">
        <v>542</v>
      </c>
      <c r="V4" s="13">
        <v>428</v>
      </c>
      <c r="W4" s="13">
        <v>1.266355140186916</v>
      </c>
      <c r="X4" s="13">
        <v>8</v>
      </c>
      <c r="Y4" s="13">
        <v>9</v>
      </c>
      <c r="Z4" s="13">
        <v>3</v>
      </c>
      <c r="AA4" s="13">
        <v>2773</v>
      </c>
      <c r="AB4" s="13">
        <v>81.599999999999994</v>
      </c>
      <c r="AC4" s="13">
        <v>2303</v>
      </c>
      <c r="AD4" s="13">
        <v>67.7</v>
      </c>
      <c r="AE4" s="13">
        <v>470</v>
      </c>
      <c r="AF4" s="13">
        <v>13.82352941176471</v>
      </c>
      <c r="AH4">
        <v>0</v>
      </c>
      <c r="AI4">
        <v>1</v>
      </c>
      <c r="AJ4">
        <f>(I4-MIN(I2:I69))/(MAX(I2:I69)-MIN(I2:I69))</f>
        <v>1</v>
      </c>
      <c r="AK4">
        <f>(J4-MIN(J2:J69))/(MAX(J2:J69)-MIN(J2:J69))</f>
        <v>0</v>
      </c>
      <c r="AL4">
        <f>(U4-MIN(U2:U69))/(MAX(U2:U69)-MIN(U2:U69))</f>
        <v>0.5313432835820896</v>
      </c>
      <c r="AM4">
        <f>(W4-MIN(W2:W69))/(MAX(W2:W69)-MIN(W2:W69))</f>
        <v>0.45578721772299996</v>
      </c>
      <c r="AN4">
        <f>(X4-MIN(X2:X69))/(MAX(X2:X69)-MIN(X2:X69))</f>
        <v>2.0958083832335328E-2</v>
      </c>
      <c r="AO4">
        <f>(Y4-MIN(Y2:Y69))/(MAX(Y2:Y69)-MIN(Y2:Y69))</f>
        <v>1</v>
      </c>
      <c r="AP4">
        <f>(AA4-MIN(AA2:AA69))/(MAX(AA2:AA69)-MIN(AA2:AA69))</f>
        <v>0.79240806642941874</v>
      </c>
      <c r="AQ4">
        <f>(AE4-MIN(AE2:AE69))/(MAX(AE2:AE69)-MIN(AE2:AE69))</f>
        <v>0.86950354609929081</v>
      </c>
      <c r="AR4">
        <f>(AF4-MIN(AF2:AF69))/(MAX(AF2:AF69)-MIN(AF2:AF69))</f>
        <v>0.82923826048021509</v>
      </c>
      <c r="AS4">
        <v>3</v>
      </c>
    </row>
    <row r="5" spans="1:56" ht="14.25" customHeight="1" x14ac:dyDescent="0.3">
      <c r="A5" s="13" t="s">
        <v>159</v>
      </c>
      <c r="B5" s="13" t="s">
        <v>182</v>
      </c>
      <c r="C5" s="13" t="s">
        <v>37</v>
      </c>
      <c r="D5" s="13">
        <v>0</v>
      </c>
      <c r="E5" s="13">
        <v>0</v>
      </c>
      <c r="F5" s="13">
        <v>4</v>
      </c>
      <c r="G5" s="13">
        <v>1</v>
      </c>
      <c r="H5" s="13">
        <v>32</v>
      </c>
      <c r="I5" s="13">
        <v>25</v>
      </c>
      <c r="J5" s="13">
        <v>7</v>
      </c>
      <c r="K5" s="13">
        <v>334</v>
      </c>
      <c r="L5" s="13">
        <v>784</v>
      </c>
      <c r="M5" s="13">
        <v>0.42602040816326531</v>
      </c>
      <c r="N5" s="13">
        <v>471</v>
      </c>
      <c r="O5" s="13">
        <v>647</v>
      </c>
      <c r="P5" s="13">
        <v>0.72797527047913446</v>
      </c>
      <c r="Q5" s="13">
        <v>1242</v>
      </c>
      <c r="R5" s="13">
        <v>1162</v>
      </c>
      <c r="S5" s="13">
        <v>80</v>
      </c>
      <c r="T5" s="13">
        <v>343</v>
      </c>
      <c r="U5" s="13">
        <v>465</v>
      </c>
      <c r="V5" s="13">
        <v>415</v>
      </c>
      <c r="W5" s="13">
        <v>1.1204819277108431</v>
      </c>
      <c r="X5" s="13">
        <v>17</v>
      </c>
      <c r="Y5" s="13">
        <v>7</v>
      </c>
      <c r="Z5" s="13">
        <v>4</v>
      </c>
      <c r="AA5" s="13">
        <v>2573</v>
      </c>
      <c r="AB5" s="13">
        <v>80.400000000000006</v>
      </c>
      <c r="AC5" s="13">
        <v>2254</v>
      </c>
      <c r="AD5" s="13">
        <v>70.400000000000006</v>
      </c>
      <c r="AE5" s="13">
        <v>319</v>
      </c>
      <c r="AF5" s="13">
        <v>9.96875</v>
      </c>
      <c r="AH5">
        <v>0</v>
      </c>
      <c r="AI5">
        <v>1</v>
      </c>
      <c r="AJ5">
        <f>(I5-MIN(I2:I69))/(MAX(I2:I69)-MIN(I2:I69))</f>
        <v>0.6875</v>
      </c>
      <c r="AK5">
        <f>(J5-MIN(J2:J69))/(MAX(J2:J69)-MIN(J2:J69))</f>
        <v>0.2</v>
      </c>
      <c r="AL5">
        <f>(U5-MIN(U2:U69))/(MAX(U2:U69)-MIN(U2:U69))</f>
        <v>0.30149253731343284</v>
      </c>
      <c r="AM5">
        <f>(W5-MIN(W2:W69))/(MAX(W2:W69)-MIN(W2:W69))</f>
        <v>0.28775689205373195</v>
      </c>
      <c r="AN5">
        <f>(X5-MIN(X2:X69))/(MAX(X2:X69)-MIN(X2:X69))</f>
        <v>4.790419161676647E-2</v>
      </c>
      <c r="AO5">
        <f>(Y5-MIN(Y2:Y69))/(MAX(Y2:Y69)-MIN(Y2:Y69))</f>
        <v>0.77777777777777779</v>
      </c>
      <c r="AP5">
        <f>(AA5-MIN(AA2:AA69))/(MAX(AA2:AA69)-MIN(AA2:AA69))</f>
        <v>0.55516014234875444</v>
      </c>
      <c r="AQ5">
        <f>(AE5-MIN(AE2:AE69))/(MAX(AE2:AE69)-MIN(AE2:AE69))</f>
        <v>0.65531914893617016</v>
      </c>
      <c r="AR5">
        <f>(AF5-MIN(AF2:AF69))/(MAX(AF2:AF69)-MIN(AF2:AF69))</f>
        <v>0.65318744053282585</v>
      </c>
      <c r="AS5">
        <v>4</v>
      </c>
    </row>
    <row r="6" spans="1:56" ht="14.25" customHeight="1" x14ac:dyDescent="0.3">
      <c r="A6" s="13" t="s">
        <v>103</v>
      </c>
      <c r="B6" s="13" t="s">
        <v>201</v>
      </c>
      <c r="C6" s="13" t="s">
        <v>43</v>
      </c>
      <c r="D6" s="13">
        <v>0</v>
      </c>
      <c r="E6" s="13">
        <v>0</v>
      </c>
      <c r="F6" s="13">
        <v>0</v>
      </c>
      <c r="G6" s="13">
        <v>1</v>
      </c>
      <c r="H6" s="13">
        <v>34</v>
      </c>
      <c r="I6" s="13">
        <v>26</v>
      </c>
      <c r="J6" s="13">
        <v>8</v>
      </c>
      <c r="K6" s="13">
        <v>259</v>
      </c>
      <c r="L6" s="13">
        <v>703</v>
      </c>
      <c r="M6" s="13">
        <v>0.36842105263157893</v>
      </c>
      <c r="N6" s="13">
        <v>516</v>
      </c>
      <c r="O6" s="13">
        <v>695</v>
      </c>
      <c r="P6" s="13">
        <v>0.74244604316546758</v>
      </c>
      <c r="Q6" s="13">
        <v>1392</v>
      </c>
      <c r="R6" s="13">
        <v>1030</v>
      </c>
      <c r="S6" s="13">
        <v>362</v>
      </c>
      <c r="T6" s="13">
        <v>397</v>
      </c>
      <c r="U6" s="13">
        <v>598</v>
      </c>
      <c r="V6" s="13">
        <v>406</v>
      </c>
      <c r="W6" s="13">
        <v>1.472906403940887</v>
      </c>
      <c r="X6" s="13">
        <v>35</v>
      </c>
      <c r="Y6" s="13">
        <v>2</v>
      </c>
      <c r="Z6" s="13">
        <v>3</v>
      </c>
      <c r="AA6" s="13">
        <v>2643</v>
      </c>
      <c r="AB6" s="13">
        <v>77.7</v>
      </c>
      <c r="AC6" s="13">
        <v>2196</v>
      </c>
      <c r="AD6" s="13">
        <v>64.599999999999994</v>
      </c>
      <c r="AE6" s="13">
        <v>447</v>
      </c>
      <c r="AF6" s="13">
        <v>13.147058823529409</v>
      </c>
      <c r="AH6">
        <v>0</v>
      </c>
      <c r="AI6">
        <v>1</v>
      </c>
      <c r="AJ6">
        <f>(I6-MIN(I2:I69))/(MAX(I2:I69)-MIN(I2:I69))</f>
        <v>0.75</v>
      </c>
      <c r="AK6">
        <f>(J6-MIN(J2:J69))/(MAX(J2:J69)-MIN(J2:J69))</f>
        <v>0.26666666666666666</v>
      </c>
      <c r="AL6">
        <f>(U6-MIN(U2:U69))/(MAX(U2:U69)-MIN(U2:U69))</f>
        <v>0.69850746268656716</v>
      </c>
      <c r="AM6">
        <f>(W6-MIN(W2:W69))/(MAX(W2:W69)-MIN(W2:W69))</f>
        <v>0.69371216313867379</v>
      </c>
      <c r="AN6">
        <f>(X6-MIN(X2:X69))/(MAX(X2:X69)-MIN(X2:X69))</f>
        <v>0.10179640718562874</v>
      </c>
      <c r="AO6">
        <f>(Y6-MIN(Y2:Y69))/(MAX(Y2:Y69)-MIN(Y2:Y69))</f>
        <v>0.22222222222222221</v>
      </c>
      <c r="AP6">
        <f>(AA6-MIN(AA2:AA69))/(MAX(AA2:AA69)-MIN(AA2:AA69))</f>
        <v>0.63819691577698701</v>
      </c>
      <c r="AQ6">
        <f>(AE6-MIN(AE2:AE69))/(MAX(AE2:AE69)-MIN(AE2:AE69))</f>
        <v>0.83687943262411346</v>
      </c>
      <c r="AR6">
        <f>(AF6-MIN(AF2:AF69))/(MAX(AF2:AF69)-MIN(AF2:AF69))</f>
        <v>0.79834331449040119</v>
      </c>
      <c r="AS6">
        <v>0</v>
      </c>
    </row>
    <row r="7" spans="1:56" ht="14.25" customHeight="1" x14ac:dyDescent="0.3">
      <c r="A7" s="13" t="s">
        <v>38</v>
      </c>
      <c r="B7" s="13" t="s">
        <v>179</v>
      </c>
      <c r="C7" s="13" t="s">
        <v>40</v>
      </c>
      <c r="D7" s="13">
        <v>0</v>
      </c>
      <c r="E7" s="13">
        <v>0</v>
      </c>
      <c r="F7" s="13">
        <v>0</v>
      </c>
      <c r="G7" s="13">
        <v>1</v>
      </c>
      <c r="H7" s="13">
        <v>33</v>
      </c>
      <c r="I7" s="13">
        <v>25</v>
      </c>
      <c r="J7" s="13">
        <v>8</v>
      </c>
      <c r="K7" s="13">
        <v>215</v>
      </c>
      <c r="L7" s="13">
        <v>562</v>
      </c>
      <c r="M7" s="13">
        <v>0.38256227758007122</v>
      </c>
      <c r="N7" s="13">
        <v>613</v>
      </c>
      <c r="O7" s="13">
        <v>848</v>
      </c>
      <c r="P7" s="13">
        <v>0.722877358490566</v>
      </c>
      <c r="Q7" s="13">
        <v>1328</v>
      </c>
      <c r="R7" s="13">
        <v>1024</v>
      </c>
      <c r="S7" s="13">
        <v>304</v>
      </c>
      <c r="T7" s="13">
        <v>384</v>
      </c>
      <c r="U7" s="13">
        <v>479</v>
      </c>
      <c r="V7" s="13">
        <v>423</v>
      </c>
      <c r="W7" s="13">
        <v>1.1323877068557919</v>
      </c>
      <c r="X7" s="13">
        <v>101</v>
      </c>
      <c r="Y7" s="13">
        <v>1</v>
      </c>
      <c r="Z7" s="13">
        <v>4</v>
      </c>
      <c r="AA7" s="13">
        <v>2680</v>
      </c>
      <c r="AB7" s="13">
        <v>81.2</v>
      </c>
      <c r="AC7" s="13">
        <v>2277</v>
      </c>
      <c r="AD7" s="13">
        <v>69</v>
      </c>
      <c r="AE7" s="13">
        <v>403</v>
      </c>
      <c r="AF7" s="13">
        <v>12.212121212121209</v>
      </c>
      <c r="AH7">
        <v>0</v>
      </c>
      <c r="AI7">
        <v>1</v>
      </c>
      <c r="AJ7">
        <f>(I7-MIN(I2:I69))/(MAX(I2:I69)-MIN(I2:I69))</f>
        <v>0.6875</v>
      </c>
      <c r="AK7">
        <f>(J7-MIN(J2:J69))/(MAX(J2:J69)-MIN(J2:J69))</f>
        <v>0.26666666666666666</v>
      </c>
      <c r="AL7">
        <f>(U7-MIN(U2:U69))/(MAX(U2:U69)-MIN(U2:U69))</f>
        <v>0.34328358208955223</v>
      </c>
      <c r="AM7">
        <f>(W7-MIN(W2:W69))/(MAX(W2:W69)-MIN(W2:W69))</f>
        <v>0.3014710751660033</v>
      </c>
      <c r="AN7">
        <f>(X7-MIN(X2:X69))/(MAX(X2:X69)-MIN(X2:X69))</f>
        <v>0.29940119760479039</v>
      </c>
      <c r="AO7">
        <f>(Y7-MIN(Y2:Y69))/(MAX(Y2:Y69)-MIN(Y2:Y69))</f>
        <v>0.1111111111111111</v>
      </c>
      <c r="AP7">
        <f>(AA7-MIN(AA2:AA69))/(MAX(AA2:AA69)-MIN(AA2:AA69))</f>
        <v>0.68208778173190987</v>
      </c>
      <c r="AQ7">
        <f>(AE7-MIN(AE2:AE69))/(MAX(AE2:AE69)-MIN(AE2:AE69))</f>
        <v>0.77446808510638299</v>
      </c>
      <c r="AR7">
        <f>(AF7-MIN(AF2:AF69))/(MAX(AF2:AF69)-MIN(AF2:AF69))</f>
        <v>0.75564397543465089</v>
      </c>
      <c r="AS7">
        <v>0</v>
      </c>
    </row>
    <row r="8" spans="1:56" ht="14.25" customHeight="1" x14ac:dyDescent="0.3">
      <c r="A8" s="13" t="s">
        <v>334</v>
      </c>
      <c r="B8" s="13" t="s">
        <v>179</v>
      </c>
      <c r="C8" s="13" t="s">
        <v>34</v>
      </c>
      <c r="D8" s="13">
        <v>0</v>
      </c>
      <c r="E8" s="13">
        <v>0</v>
      </c>
      <c r="F8" s="13">
        <v>0</v>
      </c>
      <c r="G8" s="13">
        <v>0</v>
      </c>
      <c r="H8" s="13">
        <v>33</v>
      </c>
      <c r="I8" s="13">
        <v>21</v>
      </c>
      <c r="J8" s="13">
        <v>12</v>
      </c>
      <c r="K8" s="13">
        <v>260</v>
      </c>
      <c r="L8" s="13">
        <v>675</v>
      </c>
      <c r="M8" s="13">
        <v>0.38518518518518519</v>
      </c>
      <c r="N8" s="13">
        <v>500</v>
      </c>
      <c r="O8" s="13">
        <v>737</v>
      </c>
      <c r="P8" s="13">
        <v>0.67842605156037994</v>
      </c>
      <c r="Q8" s="13">
        <v>1302</v>
      </c>
      <c r="R8" s="13">
        <v>1249</v>
      </c>
      <c r="S8" s="13">
        <v>53</v>
      </c>
      <c r="T8" s="13">
        <v>396</v>
      </c>
      <c r="U8" s="13">
        <v>491</v>
      </c>
      <c r="V8" s="13">
        <v>403</v>
      </c>
      <c r="W8" s="13">
        <v>1.218362282878412</v>
      </c>
      <c r="X8" s="13">
        <v>38</v>
      </c>
      <c r="Y8" s="13">
        <v>0</v>
      </c>
      <c r="Z8" s="13">
        <v>6</v>
      </c>
      <c r="AA8" s="13">
        <v>2668</v>
      </c>
      <c r="AB8" s="13">
        <v>80.8</v>
      </c>
      <c r="AC8" s="13">
        <v>2467</v>
      </c>
      <c r="AD8" s="13">
        <v>74.8</v>
      </c>
      <c r="AE8" s="13">
        <v>201</v>
      </c>
      <c r="AF8" s="13">
        <v>6.0909090909090908</v>
      </c>
      <c r="AH8">
        <v>0</v>
      </c>
      <c r="AI8">
        <v>0</v>
      </c>
      <c r="AJ8">
        <f>(I8-MIN(I2:I69))/(MAX(I2:I69)-MIN(I2:I69))</f>
        <v>0.4375</v>
      </c>
      <c r="AK8">
        <f>(J8-MIN(J2:J69))/(MAX(J2:J69)-MIN(J2:J69))</f>
        <v>0.53333333333333333</v>
      </c>
      <c r="AL8">
        <f>(U8-MIN(U2:U69))/(MAX(U2:U69)-MIN(U2:U69))</f>
        <v>0.37910447761194027</v>
      </c>
      <c r="AM8">
        <f>(W8-MIN(W2:W69))/(MAX(W2:W69)-MIN(W2:W69))</f>
        <v>0.40050458353360491</v>
      </c>
      <c r="AN8">
        <f>(X8-MIN(X2:X69))/(MAX(X2:X69)-MIN(X2:X69))</f>
        <v>0.11077844311377245</v>
      </c>
      <c r="AO8">
        <f>(Y8-MIN(Y2:Y69))/(MAX(Y2:Y69)-MIN(Y2:Y69))</f>
        <v>0</v>
      </c>
      <c r="AP8">
        <f>(AA8-MIN(AA2:AA69))/(MAX(AA2:AA69)-MIN(AA2:AA69))</f>
        <v>0.66785290628706995</v>
      </c>
      <c r="AQ8">
        <f>(AE8-MIN(AE2:AE69))/(MAX(AE2:AE69)-MIN(AE2:AE69))</f>
        <v>0.4879432624113475</v>
      </c>
      <c r="AR8">
        <f>(AF8-MIN(AF2:AF69))/(MAX(AF2:AF69)-MIN(AF2:AF69))</f>
        <v>0.47608338379032955</v>
      </c>
      <c r="AS8">
        <v>0</v>
      </c>
    </row>
    <row r="9" spans="1:56" ht="14.25" customHeight="1" x14ac:dyDescent="0.3">
      <c r="A9" s="13" t="s">
        <v>74</v>
      </c>
      <c r="B9" s="13" t="s">
        <v>201</v>
      </c>
      <c r="C9" s="13" t="s">
        <v>34</v>
      </c>
      <c r="D9" s="13">
        <v>0</v>
      </c>
      <c r="E9" s="13">
        <v>0</v>
      </c>
      <c r="F9" s="13">
        <v>2</v>
      </c>
      <c r="G9" s="13">
        <v>1</v>
      </c>
      <c r="H9" s="13">
        <v>32</v>
      </c>
      <c r="I9" s="13">
        <v>25</v>
      </c>
      <c r="J9" s="13">
        <v>7</v>
      </c>
      <c r="K9" s="13">
        <v>316</v>
      </c>
      <c r="L9" s="13">
        <v>762</v>
      </c>
      <c r="M9" s="13">
        <v>0.41469816272965881</v>
      </c>
      <c r="N9" s="13">
        <v>449</v>
      </c>
      <c r="O9" s="13">
        <v>621</v>
      </c>
      <c r="P9" s="13">
        <v>0.72302737520128824</v>
      </c>
      <c r="Q9" s="13">
        <v>1196</v>
      </c>
      <c r="R9" s="13">
        <v>964</v>
      </c>
      <c r="S9" s="13">
        <v>232</v>
      </c>
      <c r="T9" s="13">
        <v>385</v>
      </c>
      <c r="U9" s="13">
        <v>511</v>
      </c>
      <c r="V9" s="13">
        <v>437</v>
      </c>
      <c r="W9" s="13">
        <v>1.1693363844393589</v>
      </c>
      <c r="X9" s="13">
        <v>100</v>
      </c>
      <c r="Y9" s="13">
        <v>2</v>
      </c>
      <c r="Z9" s="13">
        <v>2</v>
      </c>
      <c r="AA9" s="13">
        <v>2633</v>
      </c>
      <c r="AB9" s="13">
        <v>82.3</v>
      </c>
      <c r="AC9" s="13">
        <v>2205</v>
      </c>
      <c r="AD9" s="13">
        <v>68.900000000000006</v>
      </c>
      <c r="AE9" s="13">
        <v>428</v>
      </c>
      <c r="AF9" s="13">
        <v>13.375</v>
      </c>
      <c r="AH9">
        <v>0</v>
      </c>
      <c r="AI9">
        <v>1</v>
      </c>
      <c r="AJ9">
        <f>(I9-MIN(I2:I69))/(MAX(I2:I69)-MIN(I2:I69))</f>
        <v>0.6875</v>
      </c>
      <c r="AK9">
        <f>(J9-MIN(J2:J69))/(MAX(J2:J69)-MIN(J2:J69))</f>
        <v>0.2</v>
      </c>
      <c r="AL9">
        <f>(U9-MIN(U2:U69))/(MAX(U2:U69)-MIN(U2:U69))</f>
        <v>0.43880597014925371</v>
      </c>
      <c r="AM9">
        <f>(W9-MIN(W2:W69))/(MAX(W2:W69)-MIN(W2:W69))</f>
        <v>0.34403199654444977</v>
      </c>
      <c r="AN9">
        <f>(X9-MIN(X2:X69))/(MAX(X2:X69)-MIN(X2:X69))</f>
        <v>0.29640718562874252</v>
      </c>
      <c r="AO9">
        <f>(Y9-MIN(Y2:Y69))/(MAX(Y2:Y69)-MIN(Y2:Y69))</f>
        <v>0.22222222222222221</v>
      </c>
      <c r="AP9">
        <f>(AA9-MIN(AA2:AA69))/(MAX(AA2:AA69)-MIN(AA2:AA69))</f>
        <v>0.62633451957295372</v>
      </c>
      <c r="AQ9">
        <f>(AE9-MIN(AE2:AE69))/(MAX(AE2:AE69)-MIN(AE2:AE69))</f>
        <v>0.80992907801418434</v>
      </c>
      <c r="AR9">
        <f>(AF9-MIN(AF2:AF69))/(MAX(AF2:AF69)-MIN(AF2:AF69))</f>
        <v>0.80875356803044718</v>
      </c>
      <c r="AS9">
        <v>2</v>
      </c>
    </row>
    <row r="10" spans="1:56" ht="14.25" customHeight="1" x14ac:dyDescent="0.3">
      <c r="A10" s="13" t="s">
        <v>68</v>
      </c>
      <c r="B10" s="13" t="s">
        <v>308</v>
      </c>
      <c r="C10" s="13" t="s">
        <v>43</v>
      </c>
      <c r="D10" s="13">
        <v>1</v>
      </c>
      <c r="E10" s="13">
        <v>1</v>
      </c>
      <c r="F10" s="13">
        <v>2</v>
      </c>
      <c r="G10" s="13">
        <v>1</v>
      </c>
      <c r="H10" s="13">
        <v>33</v>
      </c>
      <c r="I10" s="13">
        <v>26</v>
      </c>
      <c r="J10" s="13">
        <v>7</v>
      </c>
      <c r="K10" s="13">
        <v>258</v>
      </c>
      <c r="L10" s="13">
        <v>682</v>
      </c>
      <c r="M10" s="13">
        <v>0.3782991202346041</v>
      </c>
      <c r="N10" s="13">
        <v>514</v>
      </c>
      <c r="O10" s="13">
        <v>676</v>
      </c>
      <c r="P10" s="13">
        <v>0.76035502958579881</v>
      </c>
      <c r="Q10" s="13">
        <v>1307</v>
      </c>
      <c r="R10" s="13">
        <v>1067</v>
      </c>
      <c r="S10" s="13">
        <v>240</v>
      </c>
      <c r="T10" s="13">
        <v>350</v>
      </c>
      <c r="U10" s="13">
        <v>458</v>
      </c>
      <c r="V10" s="13">
        <v>372</v>
      </c>
      <c r="W10" s="13">
        <v>1.231182795698925</v>
      </c>
      <c r="X10" s="13">
        <v>125</v>
      </c>
      <c r="Y10" s="13">
        <v>0</v>
      </c>
      <c r="Z10" s="13">
        <v>2</v>
      </c>
      <c r="AA10" s="13">
        <v>2630</v>
      </c>
      <c r="AB10" s="13">
        <v>79.7</v>
      </c>
      <c r="AC10" s="13">
        <v>2186</v>
      </c>
      <c r="AD10" s="13">
        <v>66.2</v>
      </c>
      <c r="AE10" s="13">
        <v>444</v>
      </c>
      <c r="AF10" s="13">
        <v>13.45454545454546</v>
      </c>
      <c r="AH10">
        <v>1</v>
      </c>
      <c r="AI10">
        <v>1</v>
      </c>
      <c r="AJ10">
        <f>(I10-MIN(I2:I69))/(MAX(I2:I69)-MIN(I2:I69))</f>
        <v>0.75</v>
      </c>
      <c r="AK10">
        <f>(J10-MIN(J2:J69))/(MAX(J2:J69)-MIN(J2:J69))</f>
        <v>0.2</v>
      </c>
      <c r="AL10">
        <f>(U10-MIN(U2:U69))/(MAX(U2:U69)-MIN(U2:U69))</f>
        <v>0.28059701492537314</v>
      </c>
      <c r="AM10">
        <f>(W10-MIN(W2:W69))/(MAX(W2:W69)-MIN(W2:W69))</f>
        <v>0.41527244192180057</v>
      </c>
      <c r="AN10">
        <f>(X10-MIN(X2:X69))/(MAX(X2:X69)-MIN(X2:X69))</f>
        <v>0.3712574850299401</v>
      </c>
      <c r="AO10">
        <f>(Y10-MIN(Y2:Y69))/(MAX(Y2:Y69)-MIN(Y2:Y69))</f>
        <v>0</v>
      </c>
      <c r="AP10">
        <f>(AA10-MIN(AA2:AA69))/(MAX(AA2:AA69)-MIN(AA2:AA69))</f>
        <v>0.62277580071174377</v>
      </c>
      <c r="AQ10">
        <f>(AE10-MIN(AE2:AE69))/(MAX(AE2:AE69)-MIN(AE2:AE69))</f>
        <v>0.83262411347517729</v>
      </c>
      <c r="AR10">
        <f>(AF10-MIN(AF2:AF69))/(MAX(AF2:AF69)-MIN(AF2:AF69))</f>
        <v>0.81238647175849865</v>
      </c>
      <c r="AS10">
        <v>2</v>
      </c>
    </row>
    <row r="11" spans="1:56" ht="14.25" customHeight="1" x14ac:dyDescent="0.3">
      <c r="A11" s="13" t="s">
        <v>80</v>
      </c>
      <c r="B11" s="13" t="s">
        <v>299</v>
      </c>
      <c r="C11" s="13" t="s">
        <v>34</v>
      </c>
      <c r="D11" s="13">
        <v>0</v>
      </c>
      <c r="E11" s="13">
        <v>1</v>
      </c>
      <c r="F11" s="13">
        <v>1</v>
      </c>
      <c r="G11" s="13">
        <v>1</v>
      </c>
      <c r="H11" s="13">
        <v>34</v>
      </c>
      <c r="I11" s="13">
        <v>26</v>
      </c>
      <c r="J11" s="13">
        <v>8</v>
      </c>
      <c r="K11" s="13">
        <v>236</v>
      </c>
      <c r="L11" s="13">
        <v>637</v>
      </c>
      <c r="M11" s="13">
        <v>0.3704866562009419</v>
      </c>
      <c r="N11" s="13">
        <v>531</v>
      </c>
      <c r="O11" s="13">
        <v>777</v>
      </c>
      <c r="P11" s="13">
        <v>0.68339768339768336</v>
      </c>
      <c r="Q11" s="13">
        <v>1318</v>
      </c>
      <c r="R11" s="13">
        <v>1133</v>
      </c>
      <c r="S11" s="13">
        <v>185</v>
      </c>
      <c r="T11" s="13">
        <v>442</v>
      </c>
      <c r="U11" s="13">
        <v>490</v>
      </c>
      <c r="V11" s="13">
        <v>376</v>
      </c>
      <c r="W11" s="13">
        <v>1.303191489361702</v>
      </c>
      <c r="X11" s="13">
        <v>30</v>
      </c>
      <c r="Y11" s="13">
        <v>3</v>
      </c>
      <c r="Z11" s="13">
        <v>2</v>
      </c>
      <c r="AA11" s="13">
        <v>2709</v>
      </c>
      <c r="AB11" s="13">
        <v>79.7</v>
      </c>
      <c r="AC11" s="13">
        <v>2321</v>
      </c>
      <c r="AD11" s="13">
        <v>68.3</v>
      </c>
      <c r="AE11" s="13">
        <v>388</v>
      </c>
      <c r="AF11" s="13">
        <v>11.41176470588235</v>
      </c>
      <c r="AH11">
        <v>0</v>
      </c>
      <c r="AI11">
        <v>1</v>
      </c>
      <c r="AJ11">
        <f>(I11-MIN(I2:I69))/(MAX(I2:I69)-MIN(I2:I69))</f>
        <v>0.75</v>
      </c>
      <c r="AK11">
        <f>(J11-MIN(J2:J69))/(MAX(J2:J69)-MIN(J2:J69))</f>
        <v>0.26666666666666666</v>
      </c>
      <c r="AL11">
        <f>(U11-MIN(U2:U69))/(MAX(U2:U69)-MIN(U2:U69))</f>
        <v>0.37611940298507462</v>
      </c>
      <c r="AM11">
        <f>(W11-MIN(W2:W69))/(MAX(W2:W69)-MIN(W2:W69))</f>
        <v>0.49821874879880618</v>
      </c>
      <c r="AN11">
        <f>(X11-MIN(X2:X69))/(MAX(X2:X69)-MIN(X2:X69))</f>
        <v>8.6826347305389226E-2</v>
      </c>
      <c r="AO11">
        <f>(Y11-MIN(Y2:Y69))/(MAX(Y2:Y69)-MIN(Y2:Y69))</f>
        <v>0.33333333333333331</v>
      </c>
      <c r="AP11">
        <f>(AA11-MIN(AA2:AA69))/(MAX(AA2:AA69)-MIN(AA2:AA69))</f>
        <v>0.71648873072360619</v>
      </c>
      <c r="AQ11">
        <f>(AE11-MIN(AE2:AE69))/(MAX(AE2:AE69)-MIN(AE2:AE69))</f>
        <v>0.7531914893617021</v>
      </c>
      <c r="AR11">
        <f>(AF11-MIN(AF2:AF69))/(MAX(AF2:AF69)-MIN(AF2:AF69))</f>
        <v>0.71909106173392279</v>
      </c>
      <c r="AS11">
        <v>1</v>
      </c>
    </row>
    <row r="12" spans="1:56" ht="14.25" customHeight="1" x14ac:dyDescent="0.3">
      <c r="A12" s="13" t="s">
        <v>345</v>
      </c>
      <c r="B12" s="13" t="s">
        <v>179</v>
      </c>
      <c r="C12" s="13" t="s">
        <v>40</v>
      </c>
      <c r="D12" s="13">
        <v>0</v>
      </c>
      <c r="E12" s="13">
        <v>0</v>
      </c>
      <c r="F12" s="13">
        <v>0</v>
      </c>
      <c r="G12" s="13">
        <v>0</v>
      </c>
      <c r="H12" s="13">
        <v>33</v>
      </c>
      <c r="I12" s="13">
        <v>23</v>
      </c>
      <c r="J12" s="13">
        <v>10</v>
      </c>
      <c r="K12" s="13">
        <v>233</v>
      </c>
      <c r="L12" s="13">
        <v>632</v>
      </c>
      <c r="M12" s="13">
        <v>0.36867088607594939</v>
      </c>
      <c r="N12" s="13">
        <v>512</v>
      </c>
      <c r="O12" s="13">
        <v>780</v>
      </c>
      <c r="P12" s="13">
        <v>0.65641025641025641</v>
      </c>
      <c r="Q12" s="13">
        <v>1319</v>
      </c>
      <c r="R12" s="13">
        <v>1097</v>
      </c>
      <c r="S12" s="13">
        <v>222</v>
      </c>
      <c r="T12" s="13">
        <v>374</v>
      </c>
      <c r="U12" s="13">
        <v>428</v>
      </c>
      <c r="V12" s="13">
        <v>403</v>
      </c>
      <c r="W12" s="13">
        <v>1.0620347394540941</v>
      </c>
      <c r="X12" s="13">
        <v>14</v>
      </c>
      <c r="Y12" s="13">
        <v>2</v>
      </c>
      <c r="Z12" s="13">
        <v>4</v>
      </c>
      <c r="AA12" s="13">
        <v>2479</v>
      </c>
      <c r="AB12" s="13">
        <v>75.099999999999994</v>
      </c>
      <c r="AC12" s="13">
        <v>2212</v>
      </c>
      <c r="AD12" s="13">
        <v>67</v>
      </c>
      <c r="AE12" s="13">
        <v>267</v>
      </c>
      <c r="AF12" s="13">
        <v>8.0909090909090917</v>
      </c>
      <c r="AH12">
        <v>0</v>
      </c>
      <c r="AI12">
        <v>0</v>
      </c>
      <c r="AJ12">
        <f>(I12-MIN(I2:I69))/(MAX(I2:I69)-MIN(I2:I69))</f>
        <v>0.5625</v>
      </c>
      <c r="AK12">
        <f>(J12-MIN(J2:J69))/(MAX(J2:J69)-MIN(J2:J69))</f>
        <v>0.4</v>
      </c>
      <c r="AL12">
        <f>(U12-MIN(U2:U69))/(MAX(U2:U69)-MIN(U2:U69))</f>
        <v>0.19104477611940299</v>
      </c>
      <c r="AM12">
        <f>(W12-MIN(W2:W69))/(MAX(W2:W69)-MIN(W2:W69))</f>
        <v>0.22043198770334999</v>
      </c>
      <c r="AN12">
        <f>(X12-MIN(X2:X69))/(MAX(X2:X69)-MIN(X2:X69))</f>
        <v>3.8922155688622756E-2</v>
      </c>
      <c r="AO12">
        <f>(Y12-MIN(Y2:Y69))/(MAX(Y2:Y69)-MIN(Y2:Y69))</f>
        <v>0.22222222222222221</v>
      </c>
      <c r="AP12">
        <f>(AA12-MIN(AA2:AA69))/(MAX(AA2:AA69)-MIN(AA2:AA69))</f>
        <v>0.44365361803084225</v>
      </c>
      <c r="AQ12">
        <f>(AE12-MIN(AE2:AE69))/(MAX(AE2:AE69)-MIN(AE2:AE69))</f>
        <v>0.58156028368794321</v>
      </c>
      <c r="AR12">
        <f>(AF12-MIN(AF2:AF69))/(MAX(AF2:AF69)-MIN(AF2:AF69))</f>
        <v>0.56742496323847424</v>
      </c>
      <c r="AS12">
        <v>0</v>
      </c>
    </row>
    <row r="13" spans="1:56" ht="14.25" customHeight="1" x14ac:dyDescent="0.3">
      <c r="A13" s="13" t="s">
        <v>340</v>
      </c>
      <c r="B13" s="13" t="s">
        <v>299</v>
      </c>
      <c r="C13" s="13" t="s">
        <v>40</v>
      </c>
      <c r="D13" s="13">
        <v>1</v>
      </c>
      <c r="E13" s="13">
        <v>0</v>
      </c>
      <c r="F13" s="13">
        <v>0</v>
      </c>
      <c r="G13" s="13">
        <v>0</v>
      </c>
      <c r="H13" s="13">
        <v>32</v>
      </c>
      <c r="I13" s="13">
        <v>19</v>
      </c>
      <c r="J13" s="13">
        <v>13</v>
      </c>
      <c r="K13" s="13">
        <v>270</v>
      </c>
      <c r="L13" s="13">
        <v>695</v>
      </c>
      <c r="M13" s="13">
        <v>0.38848920863309361</v>
      </c>
      <c r="N13" s="13">
        <v>504</v>
      </c>
      <c r="O13" s="13">
        <v>721</v>
      </c>
      <c r="P13" s="13">
        <v>0.69902912621359226</v>
      </c>
      <c r="Q13" s="13">
        <v>1234</v>
      </c>
      <c r="R13" s="13">
        <v>1192</v>
      </c>
      <c r="S13" s="13">
        <v>42</v>
      </c>
      <c r="T13" s="13">
        <v>304</v>
      </c>
      <c r="U13" s="13">
        <v>478</v>
      </c>
      <c r="V13" s="13">
        <v>374</v>
      </c>
      <c r="W13" s="13">
        <v>1.27807486631016</v>
      </c>
      <c r="X13" s="13">
        <v>44</v>
      </c>
      <c r="Y13" s="13">
        <v>2</v>
      </c>
      <c r="Z13" s="13">
        <v>6</v>
      </c>
      <c r="AA13" s="13">
        <v>2456</v>
      </c>
      <c r="AB13" s="13">
        <v>76.8</v>
      </c>
      <c r="AC13" s="13">
        <v>2155</v>
      </c>
      <c r="AD13" s="13">
        <v>67.3</v>
      </c>
      <c r="AE13" s="13">
        <v>301</v>
      </c>
      <c r="AF13" s="13">
        <v>9.40625</v>
      </c>
      <c r="AH13">
        <v>1</v>
      </c>
      <c r="AI13">
        <v>0</v>
      </c>
      <c r="AJ13">
        <f>(I13-MIN(I2:I69))/(MAX(I2:I69)-MIN(I2:I69))</f>
        <v>0.3125</v>
      </c>
      <c r="AK13">
        <f>(J13-MIN(J2:J69))/(MAX(J2:J69)-MIN(J2:J69))</f>
        <v>0.6</v>
      </c>
      <c r="AL13">
        <f>(U13-MIN(U2:U69))/(MAX(U2:U69)-MIN(U2:U69))</f>
        <v>0.34029850746268658</v>
      </c>
      <c r="AM13">
        <f>(W13-MIN(W2:W69))/(MAX(W2:W69)-MIN(W2:W69))</f>
        <v>0.46928708767044719</v>
      </c>
      <c r="AN13">
        <f>(X13-MIN(X2:X69))/(MAX(X2:X69)-MIN(X2:X69))</f>
        <v>0.12874251497005987</v>
      </c>
      <c r="AO13">
        <f>(Y13-MIN(Y2:Y69))/(MAX(Y2:Y69)-MIN(Y2:Y69))</f>
        <v>0.22222222222222221</v>
      </c>
      <c r="AP13">
        <f>(AA13-MIN(AA2:AA69))/(MAX(AA2:AA69)-MIN(AA2:AA69))</f>
        <v>0.41637010676156583</v>
      </c>
      <c r="AQ13">
        <f>(AE13-MIN(AE2:AE69))/(MAX(AE2:AE69)-MIN(AE2:AE69))</f>
        <v>0.62978723404255321</v>
      </c>
      <c r="AR13">
        <f>(AF13-MIN(AF2:AF69))/(MAX(AF2:AF69)-MIN(AF2:AF69))</f>
        <v>0.62749762131303521</v>
      </c>
      <c r="AS13">
        <v>0</v>
      </c>
    </row>
    <row r="14" spans="1:56" ht="14.25" customHeight="1" x14ac:dyDescent="0.3">
      <c r="A14" s="13" t="s">
        <v>346</v>
      </c>
      <c r="B14" s="13" t="s">
        <v>228</v>
      </c>
      <c r="C14" s="13" t="s">
        <v>37</v>
      </c>
      <c r="D14" s="13">
        <v>1</v>
      </c>
      <c r="E14" s="13">
        <v>1</v>
      </c>
      <c r="F14" s="13">
        <v>0</v>
      </c>
      <c r="G14" s="13">
        <v>0</v>
      </c>
      <c r="H14" s="13">
        <v>35</v>
      </c>
      <c r="I14" s="13">
        <v>23</v>
      </c>
      <c r="J14" s="13">
        <v>12</v>
      </c>
      <c r="K14" s="13">
        <v>246</v>
      </c>
      <c r="L14" s="13">
        <v>703</v>
      </c>
      <c r="M14" s="13">
        <v>0.34992887624466568</v>
      </c>
      <c r="N14" s="13">
        <v>648</v>
      </c>
      <c r="O14" s="13">
        <v>984</v>
      </c>
      <c r="P14" s="13">
        <v>0.65853658536585369</v>
      </c>
      <c r="Q14" s="13">
        <v>1360</v>
      </c>
      <c r="R14" s="13">
        <v>1412</v>
      </c>
      <c r="S14" s="13">
        <v>-52</v>
      </c>
      <c r="T14" s="13">
        <v>451</v>
      </c>
      <c r="U14" s="13">
        <v>486</v>
      </c>
      <c r="V14" s="13">
        <v>423</v>
      </c>
      <c r="W14" s="13">
        <v>1.1489361702127661</v>
      </c>
      <c r="X14" s="13">
        <v>239</v>
      </c>
      <c r="Y14" s="13">
        <v>0</v>
      </c>
      <c r="Z14" s="13">
        <v>0</v>
      </c>
      <c r="AA14" s="13">
        <v>2948</v>
      </c>
      <c r="AB14" s="13">
        <v>84.2</v>
      </c>
      <c r="AC14" s="13">
        <v>2788</v>
      </c>
      <c r="AD14" s="13">
        <v>79.7</v>
      </c>
      <c r="AE14" s="13">
        <v>160</v>
      </c>
      <c r="AF14" s="13">
        <v>4.5714285714285712</v>
      </c>
      <c r="AH14">
        <v>1</v>
      </c>
      <c r="AI14">
        <v>0</v>
      </c>
      <c r="AJ14">
        <f>(I14-MIN(I2:I69))/(MAX(I2:I69)-MIN(I2:I69))</f>
        <v>0.5625</v>
      </c>
      <c r="AK14">
        <f>(J14-MIN(J2:J69))/(MAX(J2:J69)-MIN(J2:J69))</f>
        <v>0.53333333333333333</v>
      </c>
      <c r="AL14">
        <f>(U14-MIN(U2:U69))/(MAX(U2:U69)-MIN(U2:U69))</f>
        <v>0.36417910447761193</v>
      </c>
      <c r="AM14">
        <f>(W14-MIN(W2:W69))/(MAX(W2:W69)-MIN(W2:W69))</f>
        <v>0.32053313351105012</v>
      </c>
      <c r="AN14">
        <f>(X14-MIN(X2:X69))/(MAX(X2:X69)-MIN(X2:X69))</f>
        <v>0.71257485029940115</v>
      </c>
      <c r="AO14">
        <f>(Y14-MIN(Y2:Y69))/(MAX(Y2:Y69)-MIN(Y2:Y69))</f>
        <v>0</v>
      </c>
      <c r="AP14">
        <f>(AA14-MIN(AA2:AA69))/(MAX(AA2:AA69)-MIN(AA2:AA69))</f>
        <v>1</v>
      </c>
      <c r="AQ14">
        <f>(AE14-MIN(AE2:AE69))/(MAX(AE2:AE69)-MIN(AE2:AE69))</f>
        <v>0.4297872340425532</v>
      </c>
      <c r="AR14">
        <f>(AF14-MIN(AF2:AF69))/(MAX(AF2:AF69)-MIN(AF2:AF69))</f>
        <v>0.4066875084953106</v>
      </c>
      <c r="AS14">
        <v>0</v>
      </c>
    </row>
    <row r="15" spans="1:56" ht="14.25" customHeight="1" x14ac:dyDescent="0.3">
      <c r="A15" s="13" t="s">
        <v>347</v>
      </c>
      <c r="B15" s="13" t="s">
        <v>218</v>
      </c>
      <c r="C15" s="13" t="s">
        <v>34</v>
      </c>
      <c r="D15" s="13">
        <v>1</v>
      </c>
      <c r="E15" s="13">
        <v>1</v>
      </c>
      <c r="F15" s="13">
        <v>0</v>
      </c>
      <c r="G15" s="13">
        <v>0</v>
      </c>
      <c r="H15" s="13">
        <v>34</v>
      </c>
      <c r="I15" s="13">
        <v>26</v>
      </c>
      <c r="J15" s="13">
        <v>8</v>
      </c>
      <c r="K15" s="13">
        <v>287</v>
      </c>
      <c r="L15" s="13">
        <v>768</v>
      </c>
      <c r="M15" s="13">
        <v>0.37369791666666669</v>
      </c>
      <c r="N15" s="13">
        <v>548</v>
      </c>
      <c r="O15" s="13">
        <v>810</v>
      </c>
      <c r="P15" s="13">
        <v>0.67654320987654326</v>
      </c>
      <c r="Q15" s="13">
        <v>1275</v>
      </c>
      <c r="R15" s="13">
        <v>1127</v>
      </c>
      <c r="S15" s="13">
        <v>148</v>
      </c>
      <c r="T15" s="13">
        <v>291</v>
      </c>
      <c r="U15" s="13">
        <v>472</v>
      </c>
      <c r="V15" s="13">
        <v>451</v>
      </c>
      <c r="W15" s="13">
        <v>1.0465631929046559</v>
      </c>
      <c r="X15" s="13">
        <v>312</v>
      </c>
      <c r="Y15" s="13">
        <v>0</v>
      </c>
      <c r="Z15" s="13">
        <v>0</v>
      </c>
      <c r="AA15" s="13">
        <v>2609</v>
      </c>
      <c r="AB15" s="13">
        <v>76.7</v>
      </c>
      <c r="AC15" s="13">
        <v>2273</v>
      </c>
      <c r="AD15" s="13">
        <v>66.900000000000006</v>
      </c>
      <c r="AE15" s="13">
        <v>336</v>
      </c>
      <c r="AF15" s="13">
        <v>9.882352941176471</v>
      </c>
      <c r="AH15">
        <v>1</v>
      </c>
      <c r="AI15">
        <v>0</v>
      </c>
      <c r="AJ15">
        <f>(I15-MIN(I2:I69))/(MAX(I2:I69)-MIN(I2:I69))</f>
        <v>0.75</v>
      </c>
      <c r="AK15">
        <f>(J15-MIN(J2:J69))/(MAX(J2:J69)-MIN(J2:J69))</f>
        <v>0.26666666666666666</v>
      </c>
      <c r="AL15">
        <f>(U15-MIN(U2:U69))/(MAX(U2:U69)-MIN(U2:U69))</f>
        <v>0.32238805970149254</v>
      </c>
      <c r="AM15">
        <f>(W15-MIN(W2:W69))/(MAX(W2:W69)-MIN(W2:W69))</f>
        <v>0.20261042224124876</v>
      </c>
      <c r="AN15">
        <f>(X15-MIN(X2:X69))/(MAX(X2:X69)-MIN(X2:X69))</f>
        <v>0.93113772455089816</v>
      </c>
      <c r="AO15">
        <f>(Y15-MIN(Y2:Y69))/(MAX(Y2:Y69)-MIN(Y2:Y69))</f>
        <v>0</v>
      </c>
      <c r="AP15">
        <f>(AA15-MIN(AA2:AA69))/(MAX(AA2:AA69)-MIN(AA2:AA69))</f>
        <v>0.59786476868327398</v>
      </c>
      <c r="AQ15">
        <f>(AE15-MIN(AE2:AE69))/(MAX(AE2:AE69)-MIN(AE2:AE69))</f>
        <v>0.67943262411347516</v>
      </c>
      <c r="AR15">
        <f>(AF15-MIN(AF2:AF69))/(MAX(AF2:AF69)-MIN(AF2:AF69))</f>
        <v>0.64924161862651819</v>
      </c>
      <c r="AS15">
        <v>0</v>
      </c>
    </row>
    <row r="16" spans="1:56" ht="14.25" customHeight="1" x14ac:dyDescent="0.3">
      <c r="A16" s="13" t="s">
        <v>343</v>
      </c>
      <c r="B16" s="13" t="s">
        <v>211</v>
      </c>
      <c r="C16" s="13" t="s">
        <v>34</v>
      </c>
      <c r="D16" s="13">
        <v>0</v>
      </c>
      <c r="E16" s="13">
        <v>0</v>
      </c>
      <c r="F16" s="13">
        <v>1</v>
      </c>
      <c r="G16" s="13">
        <v>1</v>
      </c>
      <c r="H16" s="13">
        <v>32</v>
      </c>
      <c r="I16" s="13">
        <v>27</v>
      </c>
      <c r="J16" s="13">
        <v>5</v>
      </c>
      <c r="K16" s="13">
        <v>243</v>
      </c>
      <c r="L16" s="13">
        <v>672</v>
      </c>
      <c r="M16" s="13">
        <v>0.36160714285714279</v>
      </c>
      <c r="N16" s="13">
        <v>608</v>
      </c>
      <c r="O16" s="13">
        <v>832</v>
      </c>
      <c r="P16" s="13">
        <v>0.73076923076923073</v>
      </c>
      <c r="Q16" s="13">
        <v>1312</v>
      </c>
      <c r="R16" s="13">
        <v>1072</v>
      </c>
      <c r="S16" s="13">
        <v>240</v>
      </c>
      <c r="T16" s="13">
        <v>418</v>
      </c>
      <c r="U16" s="13">
        <v>524</v>
      </c>
      <c r="V16" s="13">
        <v>408</v>
      </c>
      <c r="W16" s="13">
        <v>1.284313725490196</v>
      </c>
      <c r="X16" s="13">
        <v>47</v>
      </c>
      <c r="Y16" s="13">
        <v>3</v>
      </c>
      <c r="Z16" s="13">
        <v>3</v>
      </c>
      <c r="AA16" s="13">
        <v>2603</v>
      </c>
      <c r="AB16" s="13">
        <v>81.3</v>
      </c>
      <c r="AC16" s="13">
        <v>2273</v>
      </c>
      <c r="AD16" s="13">
        <v>71</v>
      </c>
      <c r="AE16" s="13">
        <v>330</v>
      </c>
      <c r="AF16" s="13">
        <v>10.3125</v>
      </c>
      <c r="AH16">
        <v>0</v>
      </c>
      <c r="AI16">
        <v>1</v>
      </c>
      <c r="AJ16">
        <f>(I16-MIN(I2:I69))/(MAX(I2:I69)-MIN(I2:I69))</f>
        <v>0.8125</v>
      </c>
      <c r="AK16">
        <f>(J16-MIN(J2:J69))/(MAX(J2:J69)-MIN(J2:J69))</f>
        <v>6.6666666666666666E-2</v>
      </c>
      <c r="AL16">
        <f>(U16-MIN(U2:U69))/(MAX(U2:U69)-MIN(U2:U69))</f>
        <v>0.47761194029850745</v>
      </c>
      <c r="AM16">
        <f>(W16-MIN(W2:W69))/(MAX(W2:W69)-MIN(W2:W69))</f>
        <v>0.476473585602671</v>
      </c>
      <c r="AN16">
        <f>(X16-MIN(X2:X69))/(MAX(X2:X69)-MIN(X2:X69))</f>
        <v>0.1377245508982036</v>
      </c>
      <c r="AO16">
        <f>(Y16-MIN(Y2:Y69))/(MAX(Y2:Y69)-MIN(Y2:Y69))</f>
        <v>0.33333333333333331</v>
      </c>
      <c r="AP16">
        <f>(AA16-MIN(AA2:AA69))/(MAX(AA2:AA69)-MIN(AA2:AA69))</f>
        <v>0.59074733096085408</v>
      </c>
      <c r="AQ16">
        <f>(AE16-MIN(AE2:AE69))/(MAX(AE2:AE69)-MIN(AE2:AE69))</f>
        <v>0.67092198581560281</v>
      </c>
      <c r="AR16">
        <f>(AF16-MIN(AF2:AF69))/(MAX(AF2:AF69)-MIN(AF2:AF69))</f>
        <v>0.66888677450047573</v>
      </c>
      <c r="AS16">
        <v>1</v>
      </c>
    </row>
    <row r="17" spans="1:45" ht="14.25" customHeight="1" x14ac:dyDescent="0.3">
      <c r="A17" s="13" t="s">
        <v>307</v>
      </c>
      <c r="B17" s="13" t="s">
        <v>207</v>
      </c>
      <c r="C17" s="13" t="s">
        <v>34</v>
      </c>
      <c r="D17" s="13">
        <v>1</v>
      </c>
      <c r="E17" s="13">
        <v>1</v>
      </c>
      <c r="F17" s="13">
        <v>0</v>
      </c>
      <c r="G17" s="13">
        <v>0</v>
      </c>
      <c r="H17" s="13">
        <v>33</v>
      </c>
      <c r="I17" s="13">
        <v>20</v>
      </c>
      <c r="J17" s="13">
        <v>13</v>
      </c>
      <c r="K17" s="13">
        <v>176</v>
      </c>
      <c r="L17" s="13">
        <v>493</v>
      </c>
      <c r="M17" s="13">
        <v>0.35699797160243413</v>
      </c>
      <c r="N17" s="13">
        <v>466</v>
      </c>
      <c r="O17" s="13">
        <v>720</v>
      </c>
      <c r="P17" s="13">
        <v>0.64722222222222225</v>
      </c>
      <c r="Q17" s="13">
        <v>1327</v>
      </c>
      <c r="R17" s="13">
        <v>1161</v>
      </c>
      <c r="S17" s="13">
        <v>166</v>
      </c>
      <c r="T17" s="13">
        <v>392</v>
      </c>
      <c r="U17" s="13">
        <v>446</v>
      </c>
      <c r="V17" s="13">
        <v>406</v>
      </c>
      <c r="W17" s="13">
        <v>1.0985221674876851</v>
      </c>
      <c r="X17" s="13">
        <v>299</v>
      </c>
      <c r="Y17" s="13">
        <v>0</v>
      </c>
      <c r="Z17" s="13">
        <v>1</v>
      </c>
      <c r="AA17" s="13">
        <v>2540</v>
      </c>
      <c r="AB17" s="13">
        <v>77</v>
      </c>
      <c r="AC17" s="13">
        <v>2325</v>
      </c>
      <c r="AD17" s="13">
        <v>70.5</v>
      </c>
      <c r="AE17" s="13">
        <v>215</v>
      </c>
      <c r="AF17" s="13">
        <v>6.5151515151515156</v>
      </c>
      <c r="AH17">
        <v>1</v>
      </c>
      <c r="AI17">
        <v>0</v>
      </c>
      <c r="AJ17">
        <f>(I17-MIN(I2:I69))/(MAX(I2:I69)-MIN(I2:I69))</f>
        <v>0.375</v>
      </c>
      <c r="AK17">
        <f>(J17-MIN(J2:J69))/(MAX(J2:J69)-MIN(J2:J69))</f>
        <v>0.6</v>
      </c>
      <c r="AL17">
        <f>(U17-MIN(U2:U69))/(MAX(U2:U69)-MIN(U2:U69))</f>
        <v>0.24477611940298508</v>
      </c>
      <c r="AM17">
        <f>(W17-MIN(W2:W69))/(MAX(W2:W69)-MIN(W2:W69))</f>
        <v>0.26246159897501453</v>
      </c>
      <c r="AN17">
        <f>(X17-MIN(X2:X69))/(MAX(X2:X69)-MIN(X2:X69))</f>
        <v>0.89221556886227549</v>
      </c>
      <c r="AO17">
        <f>(Y17-MIN(Y2:Y69))/(MAX(Y2:Y69)-MIN(Y2:Y69))</f>
        <v>0</v>
      </c>
      <c r="AP17">
        <f>(AA17-MIN(AA2:AA69))/(MAX(AA2:AA69)-MIN(AA2:AA69))</f>
        <v>0.51601423487544484</v>
      </c>
      <c r="AQ17">
        <f>(AE17-MIN(AE2:AE69))/(MAX(AE2:AE69)-MIN(AE2:AE69))</f>
        <v>0.50780141843971627</v>
      </c>
      <c r="AR17">
        <f>(AF17-MIN(AF2:AF69))/(MAX(AF2:AF69)-MIN(AF2:AF69))</f>
        <v>0.49545887033993596</v>
      </c>
      <c r="AS17">
        <v>0</v>
      </c>
    </row>
    <row r="18" spans="1:45" ht="14.25" customHeight="1" x14ac:dyDescent="0.3">
      <c r="A18" s="13" t="s">
        <v>348</v>
      </c>
      <c r="B18" s="13" t="s">
        <v>316</v>
      </c>
      <c r="C18" s="13" t="s">
        <v>43</v>
      </c>
      <c r="D18" s="13">
        <v>1</v>
      </c>
      <c r="E18" s="13">
        <v>1</v>
      </c>
      <c r="F18" s="13">
        <v>1</v>
      </c>
      <c r="G18" s="13">
        <v>0</v>
      </c>
      <c r="H18" s="13">
        <v>33</v>
      </c>
      <c r="I18" s="13">
        <v>24</v>
      </c>
      <c r="J18" s="13">
        <v>9</v>
      </c>
      <c r="K18" s="13">
        <v>260</v>
      </c>
      <c r="L18" s="13">
        <v>673</v>
      </c>
      <c r="M18" s="13">
        <v>0.38632986627043092</v>
      </c>
      <c r="N18" s="13">
        <v>425</v>
      </c>
      <c r="O18" s="13">
        <v>689</v>
      </c>
      <c r="P18" s="13">
        <v>0.61683599419448476</v>
      </c>
      <c r="Q18" s="13">
        <v>1220</v>
      </c>
      <c r="R18" s="13">
        <v>1146</v>
      </c>
      <c r="S18" s="13">
        <v>74</v>
      </c>
      <c r="T18" s="13">
        <v>341</v>
      </c>
      <c r="U18" s="13">
        <v>431</v>
      </c>
      <c r="V18" s="13">
        <v>399</v>
      </c>
      <c r="W18" s="13">
        <v>1.080200501253133</v>
      </c>
      <c r="X18" s="13">
        <v>145</v>
      </c>
      <c r="Y18" s="13">
        <v>0</v>
      </c>
      <c r="Z18" s="13">
        <v>0</v>
      </c>
      <c r="AA18" s="13">
        <v>2399</v>
      </c>
      <c r="AB18" s="13">
        <v>72.7</v>
      </c>
      <c r="AC18" s="13">
        <v>2254</v>
      </c>
      <c r="AD18" s="13">
        <v>68.3</v>
      </c>
      <c r="AE18" s="13">
        <v>145</v>
      </c>
      <c r="AF18" s="13">
        <v>4.3939393939393936</v>
      </c>
      <c r="AH18">
        <v>1</v>
      </c>
      <c r="AI18">
        <v>0</v>
      </c>
      <c r="AJ18">
        <f>(I18-MIN(I2:I69))/(MAX(I2:I69)-MIN(I2:I69))</f>
        <v>0.625</v>
      </c>
      <c r="AK18">
        <f>(J18-MIN(J2:J69))/(MAX(J2:J69)-MIN(J2:J69))</f>
        <v>0.33333333333333331</v>
      </c>
      <c r="AL18">
        <f>(U18-MIN(U2:U69))/(MAX(U2:U69)-MIN(U2:U69))</f>
        <v>0.2</v>
      </c>
      <c r="AM18">
        <f>(W18-MIN(W2:W69))/(MAX(W2:W69)-MIN(W2:W69))</f>
        <v>0.24135700072877808</v>
      </c>
      <c r="AN18">
        <f>(X18-MIN(X2:X69))/(MAX(X2:X69)-MIN(X2:X69))</f>
        <v>0.43113772455089822</v>
      </c>
      <c r="AO18">
        <f>(Y18-MIN(Y2:Y69))/(MAX(Y2:Y69)-MIN(Y2:Y69))</f>
        <v>0</v>
      </c>
      <c r="AP18">
        <f>(AA18-MIN(AA2:AA69))/(MAX(AA2:AA69)-MIN(AA2:AA69))</f>
        <v>0.3487544483985765</v>
      </c>
      <c r="AQ18">
        <f>(AE18-MIN(AE2:AE69))/(MAX(AE2:AE69)-MIN(AE2:AE69))</f>
        <v>0.40851063829787232</v>
      </c>
      <c r="AR18">
        <f>(AF18-MIN(AF2:AF69))/(MAX(AF2:AF69)-MIN(AF2:AF69))</f>
        <v>0.39858143759190379</v>
      </c>
      <c r="AS18">
        <v>1</v>
      </c>
    </row>
    <row r="19" spans="1:45" ht="14.25" customHeight="1" x14ac:dyDescent="0.3">
      <c r="A19" s="13" t="s">
        <v>349</v>
      </c>
      <c r="B19" s="13" t="s">
        <v>252</v>
      </c>
      <c r="C19" s="13" t="s">
        <v>34</v>
      </c>
      <c r="D19" s="13">
        <v>1</v>
      </c>
      <c r="E19" s="13">
        <v>1</v>
      </c>
      <c r="F19" s="13">
        <v>0</v>
      </c>
      <c r="G19" s="13">
        <v>0</v>
      </c>
      <c r="H19" s="13">
        <v>32</v>
      </c>
      <c r="I19" s="13">
        <v>26</v>
      </c>
      <c r="J19" s="13">
        <v>6</v>
      </c>
      <c r="K19" s="13">
        <v>217</v>
      </c>
      <c r="L19" s="13">
        <v>584</v>
      </c>
      <c r="M19" s="13">
        <v>0.37157534246575341</v>
      </c>
      <c r="N19" s="13">
        <v>415</v>
      </c>
      <c r="O19" s="13">
        <v>618</v>
      </c>
      <c r="P19" s="13">
        <v>0.67152103559870546</v>
      </c>
      <c r="Q19" s="13">
        <v>1266</v>
      </c>
      <c r="R19" s="13">
        <v>1014</v>
      </c>
      <c r="S19" s="13">
        <v>252</v>
      </c>
      <c r="T19" s="13">
        <v>401</v>
      </c>
      <c r="U19" s="13">
        <v>531</v>
      </c>
      <c r="V19" s="13">
        <v>365</v>
      </c>
      <c r="W19" s="13">
        <v>1.4547945205479449</v>
      </c>
      <c r="X19" s="13">
        <v>228</v>
      </c>
      <c r="Y19" s="13">
        <v>0</v>
      </c>
      <c r="Z19" s="13">
        <v>0</v>
      </c>
      <c r="AA19" s="13">
        <v>2458</v>
      </c>
      <c r="AB19" s="13">
        <v>76.8</v>
      </c>
      <c r="AC19" s="13">
        <v>2030</v>
      </c>
      <c r="AD19" s="13">
        <v>63.4</v>
      </c>
      <c r="AE19" s="13">
        <v>428</v>
      </c>
      <c r="AF19" s="13">
        <v>13.375</v>
      </c>
      <c r="AH19">
        <v>1</v>
      </c>
      <c r="AI19">
        <v>0</v>
      </c>
      <c r="AJ19">
        <f>(I19-MIN(I2:I69))/(MAX(I2:I69)-MIN(I2:I69))</f>
        <v>0.75</v>
      </c>
      <c r="AK19">
        <f>(J19-MIN(J2:J69))/(MAX(J2:J69)-MIN(J2:J69))</f>
        <v>0.13333333333333333</v>
      </c>
      <c r="AL19">
        <f>(U19-MIN(U2:U69))/(MAX(U2:U69)-MIN(U2:U69))</f>
        <v>0.49850746268656715</v>
      </c>
      <c r="AM19">
        <f>(W19-MIN(W2:W69))/(MAX(W2:W69)-MIN(W2:W69))</f>
        <v>0.67284921226961636</v>
      </c>
      <c r="AN19">
        <f>(X19-MIN(X2:X69))/(MAX(X2:X69)-MIN(X2:X69))</f>
        <v>0.67964071856287422</v>
      </c>
      <c r="AO19">
        <f>(Y19-MIN(Y2:Y69))/(MAX(Y2:Y69)-MIN(Y2:Y69))</f>
        <v>0</v>
      </c>
      <c r="AP19">
        <f>(AA19-MIN(AA2:AA69))/(MAX(AA2:AA69)-MIN(AA2:AA69))</f>
        <v>0.41874258600237246</v>
      </c>
      <c r="AQ19">
        <f>(AE19-MIN(AE2:AE69))/(MAX(AE2:AE69)-MIN(AE2:AE69))</f>
        <v>0.80992907801418434</v>
      </c>
      <c r="AR19">
        <f>(AF19-MIN(AF2:AF69))/(MAX(AF2:AF69)-MIN(AF2:AF69))</f>
        <v>0.80875356803044718</v>
      </c>
      <c r="AS19">
        <v>0</v>
      </c>
    </row>
    <row r="20" spans="1:45" ht="14.25" customHeight="1" x14ac:dyDescent="0.3">
      <c r="A20" s="13" t="s">
        <v>111</v>
      </c>
      <c r="B20" s="13" t="s">
        <v>211</v>
      </c>
      <c r="C20" s="13" t="s">
        <v>43</v>
      </c>
      <c r="D20" s="13">
        <v>0</v>
      </c>
      <c r="E20" s="13">
        <v>1</v>
      </c>
      <c r="F20" s="13">
        <v>0</v>
      </c>
      <c r="G20" s="13">
        <v>0</v>
      </c>
      <c r="H20" s="13">
        <v>33</v>
      </c>
      <c r="I20" s="13">
        <v>25</v>
      </c>
      <c r="J20" s="13">
        <v>8</v>
      </c>
      <c r="K20" s="13">
        <v>202</v>
      </c>
      <c r="L20" s="13">
        <v>573</v>
      </c>
      <c r="M20" s="13">
        <v>0.35253054101221643</v>
      </c>
      <c r="N20" s="13">
        <v>524</v>
      </c>
      <c r="O20" s="13">
        <v>787</v>
      </c>
      <c r="P20" s="13">
        <v>0.66581956797966968</v>
      </c>
      <c r="Q20" s="13">
        <v>1321</v>
      </c>
      <c r="R20" s="13">
        <v>1185</v>
      </c>
      <c r="S20" s="13">
        <v>136</v>
      </c>
      <c r="T20" s="13">
        <v>425</v>
      </c>
      <c r="U20" s="13">
        <v>447</v>
      </c>
      <c r="V20" s="13">
        <v>457</v>
      </c>
      <c r="W20" s="13">
        <v>0.97811816192560175</v>
      </c>
      <c r="X20" s="13">
        <v>56</v>
      </c>
      <c r="Y20" s="13">
        <v>3</v>
      </c>
      <c r="Z20" s="13">
        <v>3</v>
      </c>
      <c r="AA20" s="13">
        <v>2470</v>
      </c>
      <c r="AB20" s="13">
        <v>74.8</v>
      </c>
      <c r="AC20" s="13">
        <v>2237</v>
      </c>
      <c r="AD20" s="13">
        <v>67.8</v>
      </c>
      <c r="AE20" s="13">
        <v>233</v>
      </c>
      <c r="AF20" s="13">
        <v>7.0606060606060614</v>
      </c>
      <c r="AH20">
        <v>0</v>
      </c>
      <c r="AI20">
        <v>0</v>
      </c>
      <c r="AJ20">
        <f>(I20-MIN(I2:I69))/(MAX(I2:I69)-MIN(I2:I69))</f>
        <v>0.6875</v>
      </c>
      <c r="AK20">
        <f>(J20-MIN(J2:J69))/(MAX(J2:J69)-MIN(J2:J69))</f>
        <v>0.26666666666666666</v>
      </c>
      <c r="AL20">
        <f>(U20-MIN(U2:U69))/(MAX(U2:U69)-MIN(U2:U69))</f>
        <v>0.24776119402985075</v>
      </c>
      <c r="AM20">
        <f>(W20-MIN(W2:W69))/(MAX(W2:W69)-MIN(W2:W69))</f>
        <v>0.12376907330105141</v>
      </c>
      <c r="AN20">
        <f>(X20-MIN(X2:X69))/(MAX(X2:X69)-MIN(X2:X69))</f>
        <v>0.16467065868263472</v>
      </c>
      <c r="AO20">
        <f>(Y20-MIN(Y2:Y69))/(MAX(Y2:Y69)-MIN(Y2:Y69))</f>
        <v>0.33333333333333331</v>
      </c>
      <c r="AP20">
        <f>(AA20-MIN(AA2:AA69))/(MAX(AA2:AA69)-MIN(AA2:AA69))</f>
        <v>0.43297746144721233</v>
      </c>
      <c r="AQ20">
        <f>(AE20-MIN(AE2:AE69))/(MAX(AE2:AE69)-MIN(AE2:AE69))</f>
        <v>0.53333333333333333</v>
      </c>
      <c r="AR20">
        <f>(AF20-MIN(AF2:AF69))/(MAX(AF2:AF69)-MIN(AF2:AF69))</f>
        <v>0.52037021018943008</v>
      </c>
      <c r="AS20">
        <v>0</v>
      </c>
    </row>
    <row r="21" spans="1:45" ht="14.25" customHeight="1" x14ac:dyDescent="0.3">
      <c r="A21" s="13" t="s">
        <v>64</v>
      </c>
      <c r="B21" s="13" t="s">
        <v>304</v>
      </c>
      <c r="C21" s="13" t="s">
        <v>37</v>
      </c>
      <c r="D21" s="13">
        <v>0</v>
      </c>
      <c r="E21" s="13">
        <v>0</v>
      </c>
      <c r="F21" s="13">
        <v>2</v>
      </c>
      <c r="G21" s="13">
        <v>1</v>
      </c>
      <c r="H21" s="13">
        <v>33</v>
      </c>
      <c r="I21" s="13">
        <v>23</v>
      </c>
      <c r="J21" s="13">
        <v>10</v>
      </c>
      <c r="K21" s="13">
        <v>306</v>
      </c>
      <c r="L21" s="13">
        <v>791</v>
      </c>
      <c r="M21" s="13">
        <v>0.38685208596713022</v>
      </c>
      <c r="N21" s="13">
        <v>572</v>
      </c>
      <c r="O21" s="13">
        <v>792</v>
      </c>
      <c r="P21" s="13">
        <v>0.72222222222222221</v>
      </c>
      <c r="Q21" s="13">
        <v>1199</v>
      </c>
      <c r="R21" s="13">
        <v>1204</v>
      </c>
      <c r="S21" s="13">
        <v>-5</v>
      </c>
      <c r="T21" s="13">
        <v>404</v>
      </c>
      <c r="U21" s="13">
        <v>445</v>
      </c>
      <c r="V21" s="13">
        <v>326</v>
      </c>
      <c r="W21" s="13">
        <v>1.3650306748466261</v>
      </c>
      <c r="X21" s="13">
        <v>10</v>
      </c>
      <c r="Y21" s="13">
        <v>4</v>
      </c>
      <c r="Z21" s="13">
        <v>5</v>
      </c>
      <c r="AA21" s="13">
        <v>2688</v>
      </c>
      <c r="AB21" s="13">
        <v>81.5</v>
      </c>
      <c r="AC21" s="13">
        <v>2378</v>
      </c>
      <c r="AD21" s="13">
        <v>72.099999999999994</v>
      </c>
      <c r="AE21" s="13">
        <v>310</v>
      </c>
      <c r="AF21" s="13">
        <v>9.3939393939393945</v>
      </c>
      <c r="AH21">
        <v>0</v>
      </c>
      <c r="AI21">
        <v>1</v>
      </c>
      <c r="AJ21">
        <f>(I21-MIN(I2:I69))/(MAX(I2:I69)-MIN(I2:I69))</f>
        <v>0.5625</v>
      </c>
      <c r="AK21">
        <f>(J21-MIN(J2:J69))/(MAX(J2:J69)-MIN(J2:J69))</f>
        <v>0.4</v>
      </c>
      <c r="AL21">
        <f>(U21-MIN(U2:U69))/(MAX(U2:U69)-MIN(U2:U69))</f>
        <v>0.2417910447761194</v>
      </c>
      <c r="AM21">
        <f>(W21-MIN(W2:W69))/(MAX(W2:W69)-MIN(W2:W69))</f>
        <v>0.56945087085725776</v>
      </c>
      <c r="AN21">
        <f>(X21-MIN(X2:X69))/(MAX(X2:X69)-MIN(X2:X69))</f>
        <v>2.6946107784431138E-2</v>
      </c>
      <c r="AO21">
        <f>(Y21-MIN(Y2:Y69))/(MAX(Y2:Y69)-MIN(Y2:Y69))</f>
        <v>0.44444444444444442</v>
      </c>
      <c r="AP21">
        <f>(AA21-MIN(AA2:AA69))/(MAX(AA2:AA69)-MIN(AA2:AA69))</f>
        <v>0.69157769869513641</v>
      </c>
      <c r="AQ21">
        <f>(AE21-MIN(AE2:AE69))/(MAX(AE2:AE69)-MIN(AE2:AE69))</f>
        <v>0.64255319148936174</v>
      </c>
      <c r="AR21">
        <f>(AF21-MIN(AF2:AF69))/(MAX(AF2:AF69)-MIN(AF2:AF69))</f>
        <v>0.62693538621226541</v>
      </c>
      <c r="AS21">
        <v>2</v>
      </c>
    </row>
    <row r="22" spans="1:45" ht="14.25" customHeight="1" x14ac:dyDescent="0.3">
      <c r="A22" s="13" t="s">
        <v>350</v>
      </c>
      <c r="B22" s="13" t="s">
        <v>299</v>
      </c>
      <c r="C22" s="13" t="s">
        <v>37</v>
      </c>
      <c r="D22" s="13">
        <v>0</v>
      </c>
      <c r="E22" s="13">
        <v>0</v>
      </c>
      <c r="F22" s="13">
        <v>2</v>
      </c>
      <c r="G22" s="13">
        <v>0</v>
      </c>
      <c r="H22" s="13">
        <v>34</v>
      </c>
      <c r="I22" s="13">
        <v>26</v>
      </c>
      <c r="J22" s="13">
        <v>8</v>
      </c>
      <c r="K22" s="13">
        <v>261</v>
      </c>
      <c r="L22" s="13">
        <v>745</v>
      </c>
      <c r="M22" s="13">
        <v>0.35033557046979868</v>
      </c>
      <c r="N22" s="13">
        <v>508</v>
      </c>
      <c r="O22" s="13">
        <v>755</v>
      </c>
      <c r="P22" s="13">
        <v>0.67284768211920531</v>
      </c>
      <c r="Q22" s="13">
        <v>1323</v>
      </c>
      <c r="R22" s="13">
        <v>1191</v>
      </c>
      <c r="S22" s="13">
        <v>132</v>
      </c>
      <c r="T22" s="13">
        <v>436</v>
      </c>
      <c r="U22" s="13">
        <v>574</v>
      </c>
      <c r="V22" s="13">
        <v>401</v>
      </c>
      <c r="W22" s="13">
        <v>1.43142144638404</v>
      </c>
      <c r="X22" s="13">
        <v>63</v>
      </c>
      <c r="Y22" s="13">
        <v>3</v>
      </c>
      <c r="Z22" s="13">
        <v>1</v>
      </c>
      <c r="AA22" s="13">
        <v>2581</v>
      </c>
      <c r="AB22" s="13">
        <v>75.900000000000006</v>
      </c>
      <c r="AC22" s="13">
        <v>2228</v>
      </c>
      <c r="AD22" s="13">
        <v>65.5</v>
      </c>
      <c r="AE22" s="13">
        <v>353</v>
      </c>
      <c r="AF22" s="13">
        <v>10.382352941176469</v>
      </c>
      <c r="AH22">
        <v>0</v>
      </c>
      <c r="AI22">
        <v>0</v>
      </c>
      <c r="AJ22">
        <f>(I22-MIN(I2:I69))/(MAX(I2:I69)-MIN(I2:I69))</f>
        <v>0.75</v>
      </c>
      <c r="AK22">
        <f>(J22-MIN(J2:J69))/(MAX(J2:J69)-MIN(J2:J69))</f>
        <v>0.26666666666666666</v>
      </c>
      <c r="AL22">
        <f>(U22-MIN(U2:U69))/(MAX(U2:U69)-MIN(U2:U69))</f>
        <v>0.62686567164179108</v>
      </c>
      <c r="AM22">
        <f>(W22-MIN(W2:W69))/(MAX(W2:W69)-MIN(W2:W69))</f>
        <v>0.64592593282036803</v>
      </c>
      <c r="AN22">
        <f>(X22-MIN(X2:X69))/(MAX(X2:X69)-MIN(X2:X69))</f>
        <v>0.18562874251497005</v>
      </c>
      <c r="AO22">
        <f>(Y22-MIN(Y2:Y69))/(MAX(Y2:Y69)-MIN(Y2:Y69))</f>
        <v>0.33333333333333331</v>
      </c>
      <c r="AP22">
        <f>(AA22-MIN(AA2:AA69))/(MAX(AA2:AA69)-MIN(AA2:AA69))</f>
        <v>0.56465005931198098</v>
      </c>
      <c r="AQ22">
        <f>(AE22-MIN(AE2:AE69))/(MAX(AE2:AE69)-MIN(AE2:AE69))</f>
        <v>0.70354609929078016</v>
      </c>
      <c r="AR22">
        <f>(AF22-MIN(AF2:AF69))/(MAX(AF2:AF69)-MIN(AF2:AF69))</f>
        <v>0.67207701348855431</v>
      </c>
      <c r="AS22">
        <v>2</v>
      </c>
    </row>
    <row r="23" spans="1:45" ht="14.25" customHeight="1" x14ac:dyDescent="0.3">
      <c r="A23" s="13" t="s">
        <v>351</v>
      </c>
      <c r="B23" s="13" t="s">
        <v>179</v>
      </c>
      <c r="C23" s="13" t="s">
        <v>43</v>
      </c>
      <c r="D23" s="13">
        <v>0</v>
      </c>
      <c r="E23" s="13">
        <v>0</v>
      </c>
      <c r="F23" s="13">
        <v>1</v>
      </c>
      <c r="G23" s="13">
        <v>1</v>
      </c>
      <c r="H23" s="13">
        <v>34</v>
      </c>
      <c r="I23" s="13">
        <v>26</v>
      </c>
      <c r="J23" s="13">
        <v>8</v>
      </c>
      <c r="K23" s="13">
        <v>259</v>
      </c>
      <c r="L23" s="13">
        <v>713</v>
      </c>
      <c r="M23" s="13">
        <v>0.36325385694249651</v>
      </c>
      <c r="N23" s="13">
        <v>524</v>
      </c>
      <c r="O23" s="13">
        <v>734</v>
      </c>
      <c r="P23" s="13">
        <v>0.71389645776566757</v>
      </c>
      <c r="Q23" s="13">
        <v>1270</v>
      </c>
      <c r="R23" s="13">
        <v>1118</v>
      </c>
      <c r="S23" s="13">
        <v>152</v>
      </c>
      <c r="T23" s="13">
        <v>328</v>
      </c>
      <c r="U23" s="13">
        <v>532</v>
      </c>
      <c r="V23" s="13">
        <v>418</v>
      </c>
      <c r="W23" s="13">
        <v>1.2727272727272729</v>
      </c>
      <c r="X23" s="13">
        <v>7</v>
      </c>
      <c r="Y23" s="13">
        <v>3</v>
      </c>
      <c r="Z23" s="13">
        <v>5</v>
      </c>
      <c r="AA23" s="13">
        <v>2639</v>
      </c>
      <c r="AB23" s="13">
        <v>77.599999999999994</v>
      </c>
      <c r="AC23" s="13">
        <v>2351</v>
      </c>
      <c r="AD23" s="13">
        <v>69.099999999999994</v>
      </c>
      <c r="AE23" s="13">
        <v>288</v>
      </c>
      <c r="AF23" s="13">
        <v>8.4705882352941178</v>
      </c>
      <c r="AH23">
        <v>0</v>
      </c>
      <c r="AI23">
        <v>1</v>
      </c>
      <c r="AJ23">
        <f>(I23-MIN(I2:I69))/(MAX(I2:I69)-MIN(I2:I69))</f>
        <v>0.75</v>
      </c>
      <c r="AK23">
        <f>(J23-MIN(J2:J69))/(MAX(J2:J69)-MIN(J2:J69))</f>
        <v>0.26666666666666666</v>
      </c>
      <c r="AL23">
        <f>(U23-MIN(U2:U69))/(MAX(U2:U69)-MIN(U2:U69))</f>
        <v>0.5014925373134328</v>
      </c>
      <c r="AM23">
        <f>(W23-MIN(W2:W69))/(MAX(W2:W69)-MIN(W2:W69))</f>
        <v>0.46312723229997066</v>
      </c>
      <c r="AN23">
        <f>(X23-MIN(X2:X69))/(MAX(X2:X69)-MIN(X2:X69))</f>
        <v>1.7964071856287425E-2</v>
      </c>
      <c r="AO23">
        <f>(Y23-MIN(Y2:Y69))/(MAX(Y2:Y69)-MIN(Y2:Y69))</f>
        <v>0.33333333333333331</v>
      </c>
      <c r="AP23">
        <f>(AA23-MIN(AA2:AA69))/(MAX(AA2:AA69)-MIN(AA2:AA69))</f>
        <v>0.63345195729537362</v>
      </c>
      <c r="AQ23">
        <f>(AE23-MIN(AE2:AE69))/(MAX(AE2:AE69)-MIN(AE2:AE69))</f>
        <v>0.61134751773049645</v>
      </c>
      <c r="AR23">
        <f>(AF23-MIN(AF2:AF69))/(MAX(AF2:AF69)-MIN(AF2:AF69))</f>
        <v>0.58476520960429845</v>
      </c>
      <c r="AS23">
        <v>1</v>
      </c>
    </row>
    <row r="24" spans="1:45" ht="14.25" customHeight="1" x14ac:dyDescent="0.3">
      <c r="A24" s="13" t="s">
        <v>75</v>
      </c>
      <c r="B24" s="13" t="s">
        <v>201</v>
      </c>
      <c r="C24" s="13" t="s">
        <v>40</v>
      </c>
      <c r="D24" s="13">
        <v>0</v>
      </c>
      <c r="E24" s="13">
        <v>0</v>
      </c>
      <c r="F24" s="13">
        <v>1</v>
      </c>
      <c r="G24" s="13">
        <v>1</v>
      </c>
      <c r="H24" s="13">
        <v>31</v>
      </c>
      <c r="I24" s="13">
        <v>21</v>
      </c>
      <c r="J24" s="13">
        <v>10</v>
      </c>
      <c r="K24" s="13">
        <v>255</v>
      </c>
      <c r="L24" s="13">
        <v>667</v>
      </c>
      <c r="M24" s="13">
        <v>0.3823088455772114</v>
      </c>
      <c r="N24" s="13">
        <v>456</v>
      </c>
      <c r="O24" s="13">
        <v>634</v>
      </c>
      <c r="P24" s="13">
        <v>0.71924290220820186</v>
      </c>
      <c r="Q24" s="13">
        <v>1190</v>
      </c>
      <c r="R24" s="13">
        <v>1148</v>
      </c>
      <c r="S24" s="13">
        <v>42</v>
      </c>
      <c r="T24" s="13">
        <v>369</v>
      </c>
      <c r="U24" s="13">
        <v>496</v>
      </c>
      <c r="V24" s="13">
        <v>323</v>
      </c>
      <c r="W24" s="13">
        <v>1.535603715170279</v>
      </c>
      <c r="X24" s="13">
        <v>32</v>
      </c>
      <c r="Y24" s="13">
        <v>4</v>
      </c>
      <c r="Z24" s="13">
        <v>5</v>
      </c>
      <c r="AA24" s="13">
        <v>2421</v>
      </c>
      <c r="AB24" s="13">
        <v>78.099999999999994</v>
      </c>
      <c r="AC24" s="13">
        <v>2130</v>
      </c>
      <c r="AD24" s="13">
        <v>68.7</v>
      </c>
      <c r="AE24" s="13">
        <v>291</v>
      </c>
      <c r="AF24" s="13">
        <v>9.387096774193548</v>
      </c>
      <c r="AH24">
        <v>0</v>
      </c>
      <c r="AI24">
        <v>1</v>
      </c>
      <c r="AJ24">
        <f>(I24-MIN(I2:I69))/(MAX(I2:I69)-MIN(I2:I69))</f>
        <v>0.4375</v>
      </c>
      <c r="AK24">
        <f>(J24-MIN(J2:J69))/(MAX(J2:J69)-MIN(J2:J69))</f>
        <v>0.4</v>
      </c>
      <c r="AL24">
        <f>(U24-MIN(U2:U69))/(MAX(U2:U69)-MIN(U2:U69))</f>
        <v>0.39402985074626867</v>
      </c>
      <c r="AM24">
        <f>(W24-MIN(W2:W69))/(MAX(W2:W69)-MIN(W2:W69))</f>
        <v>0.76593275419606355</v>
      </c>
      <c r="AN24">
        <f>(X24-MIN(X2:X69))/(MAX(X2:X69)-MIN(X2:X69))</f>
        <v>9.2814371257485026E-2</v>
      </c>
      <c r="AO24">
        <f>(Y24-MIN(Y2:Y69))/(MAX(Y2:Y69)-MIN(Y2:Y69))</f>
        <v>0.44444444444444442</v>
      </c>
      <c r="AP24">
        <f>(AA24-MIN(AA2:AA69))/(MAX(AA2:AA69)-MIN(AA2:AA69))</f>
        <v>0.3748517200474496</v>
      </c>
      <c r="AQ24">
        <f>(AE24-MIN(AE2:AE69))/(MAX(AE2:AE69)-MIN(AE2:AE69))</f>
        <v>0.61560283687943262</v>
      </c>
      <c r="AR24">
        <f>(AF24-MIN(AF2:AF69))/(MAX(AF2:AF69)-MIN(AF2:AF69))</f>
        <v>0.62662287836469099</v>
      </c>
      <c r="AS24">
        <v>1</v>
      </c>
    </row>
    <row r="25" spans="1:45" ht="14.25" customHeight="1" x14ac:dyDescent="0.3">
      <c r="A25" s="13" t="s">
        <v>44</v>
      </c>
      <c r="B25" s="13" t="s">
        <v>182</v>
      </c>
      <c r="C25" s="13" t="s">
        <v>37</v>
      </c>
      <c r="D25" s="13">
        <v>0</v>
      </c>
      <c r="E25" s="13">
        <v>0</v>
      </c>
      <c r="F25" s="13">
        <v>0</v>
      </c>
      <c r="G25" s="13">
        <v>1</v>
      </c>
      <c r="H25" s="13">
        <v>33</v>
      </c>
      <c r="I25" s="13">
        <v>22</v>
      </c>
      <c r="J25" s="13">
        <v>11</v>
      </c>
      <c r="K25" s="13">
        <v>204</v>
      </c>
      <c r="L25" s="13">
        <v>556</v>
      </c>
      <c r="M25" s="13">
        <v>0.36690647482014388</v>
      </c>
      <c r="N25" s="13">
        <v>536</v>
      </c>
      <c r="O25" s="13">
        <v>737</v>
      </c>
      <c r="P25" s="13">
        <v>0.72727272727272729</v>
      </c>
      <c r="Q25" s="13">
        <v>1234</v>
      </c>
      <c r="R25" s="13">
        <v>972</v>
      </c>
      <c r="S25" s="13">
        <v>262</v>
      </c>
      <c r="T25" s="13">
        <v>453</v>
      </c>
      <c r="U25" s="13">
        <v>587</v>
      </c>
      <c r="V25" s="13">
        <v>425</v>
      </c>
      <c r="W25" s="13">
        <v>1.381176470588235</v>
      </c>
      <c r="X25" s="13">
        <v>3</v>
      </c>
      <c r="Y25" s="13">
        <v>2</v>
      </c>
      <c r="Z25" s="13">
        <v>9</v>
      </c>
      <c r="AA25" s="13">
        <v>2546</v>
      </c>
      <c r="AB25" s="13">
        <v>77.2</v>
      </c>
      <c r="AC25" s="13">
        <v>2285</v>
      </c>
      <c r="AD25" s="13">
        <v>69.2</v>
      </c>
      <c r="AE25" s="13">
        <v>261</v>
      </c>
      <c r="AF25" s="13">
        <v>7.9090909090909092</v>
      </c>
      <c r="AH25">
        <v>0</v>
      </c>
      <c r="AI25">
        <v>1</v>
      </c>
      <c r="AJ25">
        <f>(I25-MIN(I2:I69))/(MAX(I2:I69)-MIN(I2:I69))</f>
        <v>0.5</v>
      </c>
      <c r="AK25">
        <f>(J25-MIN(J2:J69))/(MAX(J2:J69)-MIN(J2:J69))</f>
        <v>0.46666666666666667</v>
      </c>
      <c r="AL25">
        <f>(U25-MIN(U2:U69))/(MAX(U2:U69)-MIN(U2:U69))</f>
        <v>0.66567164179104477</v>
      </c>
      <c r="AM25">
        <f>(W25-MIN(W2:W69))/(MAX(W2:W69)-MIN(W2:W69))</f>
        <v>0.58804909921324888</v>
      </c>
      <c r="AN25">
        <f>(X25-MIN(X2:X69))/(MAX(X2:X69)-MIN(X2:X69))</f>
        <v>5.9880239520958087E-3</v>
      </c>
      <c r="AO25">
        <f>(Y25-MIN(Y2:Y69))/(MAX(Y2:Y69)-MIN(Y2:Y69))</f>
        <v>0.22222222222222221</v>
      </c>
      <c r="AP25">
        <f>(AA25-MIN(AA2:AA69))/(MAX(AA2:AA69)-MIN(AA2:AA69))</f>
        <v>0.52313167259786475</v>
      </c>
      <c r="AQ25">
        <f>(AE25-MIN(AE2:AE69))/(MAX(AE2:AE69)-MIN(AE2:AE69))</f>
        <v>0.57304964539007097</v>
      </c>
      <c r="AR25">
        <f>(AF25-MIN(AF2:AF69))/(MAX(AF2:AF69)-MIN(AF2:AF69))</f>
        <v>0.55912118328864291</v>
      </c>
      <c r="AS25">
        <v>0</v>
      </c>
    </row>
    <row r="26" spans="1:45" ht="14.25" customHeight="1" x14ac:dyDescent="0.3">
      <c r="A26" s="13" t="s">
        <v>169</v>
      </c>
      <c r="B26" s="13" t="s">
        <v>238</v>
      </c>
      <c r="C26" s="13" t="s">
        <v>37</v>
      </c>
      <c r="D26" s="13">
        <v>1</v>
      </c>
      <c r="E26" s="13">
        <v>0</v>
      </c>
      <c r="F26" s="13">
        <v>1</v>
      </c>
      <c r="G26" s="13">
        <v>1</v>
      </c>
      <c r="H26" s="13">
        <v>34</v>
      </c>
      <c r="I26" s="13">
        <v>24</v>
      </c>
      <c r="J26" s="13">
        <v>10</v>
      </c>
      <c r="K26" s="13">
        <v>247</v>
      </c>
      <c r="L26" s="13">
        <v>694</v>
      </c>
      <c r="M26" s="13">
        <v>0.35590778097982712</v>
      </c>
      <c r="N26" s="13">
        <v>472</v>
      </c>
      <c r="O26" s="13">
        <v>684</v>
      </c>
      <c r="P26" s="13">
        <v>0.6900584795321637</v>
      </c>
      <c r="Q26" s="13">
        <v>1270</v>
      </c>
      <c r="R26" s="13">
        <v>1179</v>
      </c>
      <c r="S26" s="13">
        <v>91</v>
      </c>
      <c r="T26" s="13">
        <v>425</v>
      </c>
      <c r="U26" s="13">
        <v>488</v>
      </c>
      <c r="V26" s="13">
        <v>389</v>
      </c>
      <c r="W26" s="13">
        <v>1.254498714652956</v>
      </c>
      <c r="X26" s="13">
        <v>67</v>
      </c>
      <c r="Y26" s="13">
        <v>1</v>
      </c>
      <c r="Z26" s="13">
        <v>3</v>
      </c>
      <c r="AA26" s="13">
        <v>2625</v>
      </c>
      <c r="AB26" s="13">
        <v>77.2</v>
      </c>
      <c r="AC26" s="13">
        <v>2288</v>
      </c>
      <c r="AD26" s="13">
        <v>67.3</v>
      </c>
      <c r="AE26" s="13">
        <v>337</v>
      </c>
      <c r="AF26" s="13">
        <v>9.9117647058823533</v>
      </c>
      <c r="AH26">
        <v>1</v>
      </c>
      <c r="AI26">
        <v>1</v>
      </c>
      <c r="AJ26">
        <f>(I26-MIN(I2:I69))/(MAX(I2:I69)-MIN(I2:I69))</f>
        <v>0.625</v>
      </c>
      <c r="AK26">
        <f>(J26-MIN(J2:J69))/(MAX(J2:J69)-MIN(J2:J69))</f>
        <v>0.4</v>
      </c>
      <c r="AL26">
        <f>(U26-MIN(U2:U69))/(MAX(U2:U69)-MIN(U2:U69))</f>
        <v>0.37014925373134328</v>
      </c>
      <c r="AM26">
        <f>(W26-MIN(W2:W69))/(MAX(W2:W69)-MIN(W2:W69))</f>
        <v>0.44212988468749492</v>
      </c>
      <c r="AN26">
        <f>(X26-MIN(X2:X69))/(MAX(X2:X69)-MIN(X2:X69))</f>
        <v>0.19760479041916168</v>
      </c>
      <c r="AO26">
        <f>(Y26-MIN(Y2:Y69))/(MAX(Y2:Y69)-MIN(Y2:Y69))</f>
        <v>0.1111111111111111</v>
      </c>
      <c r="AP26">
        <f>(AA26-MIN(AA2:AA69))/(MAX(AA2:AA69)-MIN(AA2:AA69))</f>
        <v>0.61684460260972718</v>
      </c>
      <c r="AQ26">
        <f>(AE26-MIN(AE2:AE69))/(MAX(AE2:AE69)-MIN(AE2:AE69))</f>
        <v>0.68085106382978722</v>
      </c>
      <c r="AR26">
        <f>(AF26-MIN(AF2:AF69))/(MAX(AF2:AF69)-MIN(AF2:AF69))</f>
        <v>0.65058487714781443</v>
      </c>
      <c r="AS26">
        <v>1</v>
      </c>
    </row>
    <row r="27" spans="1:45" ht="14.25" customHeight="1" x14ac:dyDescent="0.3">
      <c r="A27" s="13" t="s">
        <v>352</v>
      </c>
      <c r="B27" s="13" t="s">
        <v>312</v>
      </c>
      <c r="C27" s="13" t="s">
        <v>40</v>
      </c>
      <c r="D27" s="13">
        <v>1</v>
      </c>
      <c r="E27" s="13">
        <v>1</v>
      </c>
      <c r="F27" s="13">
        <v>0</v>
      </c>
      <c r="G27" s="13">
        <v>1</v>
      </c>
      <c r="H27" s="13">
        <v>34</v>
      </c>
      <c r="I27" s="13">
        <v>20</v>
      </c>
      <c r="J27" s="13">
        <v>14</v>
      </c>
      <c r="K27" s="13">
        <v>253</v>
      </c>
      <c r="L27" s="13">
        <v>750</v>
      </c>
      <c r="M27" s="13">
        <v>0.33733333333333332</v>
      </c>
      <c r="N27" s="13">
        <v>600</v>
      </c>
      <c r="O27" s="13">
        <v>845</v>
      </c>
      <c r="P27" s="13">
        <v>0.7100591715976331</v>
      </c>
      <c r="Q27" s="13">
        <v>1330</v>
      </c>
      <c r="R27" s="13">
        <v>1229</v>
      </c>
      <c r="S27" s="13">
        <v>101</v>
      </c>
      <c r="T27" s="13">
        <v>417</v>
      </c>
      <c r="U27" s="13">
        <v>433</v>
      </c>
      <c r="V27" s="13">
        <v>465</v>
      </c>
      <c r="W27" s="13">
        <v>0.9311827956989247</v>
      </c>
      <c r="X27" s="13">
        <v>83</v>
      </c>
      <c r="Y27" s="13">
        <v>0</v>
      </c>
      <c r="Z27" s="13">
        <v>3</v>
      </c>
      <c r="AA27" s="13">
        <v>2637</v>
      </c>
      <c r="AB27" s="13">
        <v>77.599999999999994</v>
      </c>
      <c r="AC27" s="13">
        <v>2555</v>
      </c>
      <c r="AD27" s="13">
        <v>75.099999999999994</v>
      </c>
      <c r="AE27" s="13">
        <v>82</v>
      </c>
      <c r="AF27" s="13">
        <v>2.4117647058823528</v>
      </c>
      <c r="AH27">
        <v>1</v>
      </c>
      <c r="AI27">
        <v>1</v>
      </c>
      <c r="AJ27">
        <f>(I27-MIN(I2:I69))/(MAX(I2:I69)-MIN(I2:I69))</f>
        <v>0.375</v>
      </c>
      <c r="AK27">
        <f>(J27-MIN(J2:J69))/(MAX(J2:J69)-MIN(J2:J69))</f>
        <v>0.66666666666666663</v>
      </c>
      <c r="AL27">
        <f>(U27-MIN(U2:U69))/(MAX(U2:U69)-MIN(U2:U69))</f>
        <v>0.20597014925373133</v>
      </c>
      <c r="AM27">
        <f>(W27-MIN(W2:W69))/(MAX(W2:W69)-MIN(W2:W69))</f>
        <v>6.9704555638025953E-2</v>
      </c>
      <c r="AN27">
        <f>(X27-MIN(X2:X69))/(MAX(X2:X69)-MIN(X2:X69))</f>
        <v>0.24550898203592814</v>
      </c>
      <c r="AO27">
        <f>(Y27-MIN(Y2:Y69))/(MAX(Y2:Y69)-MIN(Y2:Y69))</f>
        <v>0</v>
      </c>
      <c r="AP27">
        <f>(AA27-MIN(AA2:AA69))/(MAX(AA2:AA69)-MIN(AA2:AA69))</f>
        <v>0.63107947805456699</v>
      </c>
      <c r="AQ27">
        <f>(AE27-MIN(AE2:AE69))/(MAX(AE2:AE69)-MIN(AE2:AE69))</f>
        <v>0.31914893617021278</v>
      </c>
      <c r="AR27">
        <f>(AF27-MIN(AF2:AF69))/(MAX(AF2:AF69)-MIN(AF2:AF69))</f>
        <v>0.30805395421727205</v>
      </c>
      <c r="AS27">
        <v>0</v>
      </c>
    </row>
    <row r="28" spans="1:45" ht="14.25" customHeight="1" x14ac:dyDescent="0.3">
      <c r="A28" s="13" t="s">
        <v>353</v>
      </c>
      <c r="B28" s="13" t="s">
        <v>187</v>
      </c>
      <c r="C28" s="13" t="s">
        <v>40</v>
      </c>
      <c r="D28" s="13">
        <v>1</v>
      </c>
      <c r="E28" s="13">
        <v>1</v>
      </c>
      <c r="F28" s="13">
        <v>1</v>
      </c>
      <c r="G28" s="13">
        <v>0</v>
      </c>
      <c r="H28" s="13">
        <v>34</v>
      </c>
      <c r="I28" s="13">
        <v>24</v>
      </c>
      <c r="J28" s="13">
        <v>10</v>
      </c>
      <c r="K28" s="13">
        <v>239</v>
      </c>
      <c r="L28" s="13">
        <v>660</v>
      </c>
      <c r="M28" s="13">
        <v>0.36212121212121212</v>
      </c>
      <c r="N28" s="13">
        <v>457</v>
      </c>
      <c r="O28" s="13">
        <v>581</v>
      </c>
      <c r="P28" s="13">
        <v>0.78657487091222034</v>
      </c>
      <c r="Q28" s="13">
        <v>1242</v>
      </c>
      <c r="R28" s="13">
        <v>1164</v>
      </c>
      <c r="S28" s="13">
        <v>78</v>
      </c>
      <c r="T28" s="13">
        <v>322</v>
      </c>
      <c r="U28" s="13">
        <v>471</v>
      </c>
      <c r="V28" s="13">
        <v>378</v>
      </c>
      <c r="W28" s="13">
        <v>1.246031746031746</v>
      </c>
      <c r="X28" s="13">
        <v>48</v>
      </c>
      <c r="Y28" s="13">
        <v>1</v>
      </c>
      <c r="Z28" s="13">
        <v>2</v>
      </c>
      <c r="AA28" s="13">
        <v>2496</v>
      </c>
      <c r="AB28" s="13">
        <v>73.400000000000006</v>
      </c>
      <c r="AC28" s="13">
        <v>2145</v>
      </c>
      <c r="AD28" s="13">
        <v>63.1</v>
      </c>
      <c r="AE28" s="13">
        <v>351</v>
      </c>
      <c r="AF28" s="13">
        <v>10.32352941176471</v>
      </c>
      <c r="AH28">
        <v>1</v>
      </c>
      <c r="AI28">
        <v>0</v>
      </c>
      <c r="AJ28">
        <f>(I28-MIN(I2:I69))/(MAX(I2:I69)-MIN(I2:I69))</f>
        <v>0.625</v>
      </c>
      <c r="AK28">
        <f>(J28-MIN(J2:J69))/(MAX(J2:J69)-MIN(J2:J69))</f>
        <v>0.4</v>
      </c>
      <c r="AL28">
        <f>(U28-MIN(U2:U69))/(MAX(U2:U69)-MIN(U2:U69))</f>
        <v>0.31940298507462689</v>
      </c>
      <c r="AM28">
        <f>(W28-MIN(W2:W69))/(MAX(W2:W69)-MIN(W2:W69))</f>
        <v>0.43237684318861969</v>
      </c>
      <c r="AN28">
        <f>(X28-MIN(X2:X69))/(MAX(X2:X69)-MIN(X2:X69))</f>
        <v>0.1407185628742515</v>
      </c>
      <c r="AO28">
        <f>(Y28-MIN(Y2:Y69))/(MAX(Y2:Y69)-MIN(Y2:Y69))</f>
        <v>0.1111111111111111</v>
      </c>
      <c r="AP28">
        <f>(AA28-MIN(AA2:AA69))/(MAX(AA2:AA69)-MIN(AA2:AA69))</f>
        <v>0.4638196915776987</v>
      </c>
      <c r="AQ28">
        <f>(AE28-MIN(AE2:AE69))/(MAX(AE2:AE69)-MIN(AE2:AE69))</f>
        <v>0.70070921985815604</v>
      </c>
      <c r="AR28">
        <f>(AF28-MIN(AF2:AF69))/(MAX(AF2:AF69)-MIN(AF2:AF69))</f>
        <v>0.66939049644596205</v>
      </c>
      <c r="AS28">
        <v>1</v>
      </c>
    </row>
    <row r="29" spans="1:45" ht="14.25" customHeight="1" x14ac:dyDescent="0.3">
      <c r="A29" s="13" t="s">
        <v>354</v>
      </c>
      <c r="B29" s="13" t="s">
        <v>94</v>
      </c>
      <c r="C29" s="13" t="s">
        <v>40</v>
      </c>
      <c r="D29" s="13">
        <v>1</v>
      </c>
      <c r="E29" s="13">
        <v>1</v>
      </c>
      <c r="F29" s="13">
        <v>0</v>
      </c>
      <c r="G29" s="13">
        <v>0</v>
      </c>
      <c r="H29" s="13">
        <v>35</v>
      </c>
      <c r="I29" s="13">
        <v>18</v>
      </c>
      <c r="J29" s="13">
        <v>17</v>
      </c>
      <c r="K29" s="13">
        <v>219</v>
      </c>
      <c r="L29" s="13">
        <v>630</v>
      </c>
      <c r="M29" s="13">
        <v>0.34761904761904761</v>
      </c>
      <c r="N29" s="13">
        <v>602</v>
      </c>
      <c r="O29" s="13">
        <v>899</v>
      </c>
      <c r="P29" s="13">
        <v>0.66963292547274744</v>
      </c>
      <c r="Q29" s="13">
        <v>1289</v>
      </c>
      <c r="R29" s="13">
        <v>1195</v>
      </c>
      <c r="S29" s="13">
        <v>94</v>
      </c>
      <c r="T29" s="13">
        <v>407</v>
      </c>
      <c r="U29" s="13">
        <v>473</v>
      </c>
      <c r="V29" s="13">
        <v>490</v>
      </c>
      <c r="W29" s="13">
        <v>0.96530612244897962</v>
      </c>
      <c r="X29" s="13">
        <v>188</v>
      </c>
      <c r="Y29" s="13">
        <v>0</v>
      </c>
      <c r="Z29" s="13">
        <v>1</v>
      </c>
      <c r="AA29" s="13">
        <v>2661</v>
      </c>
      <c r="AB29" s="13">
        <v>76</v>
      </c>
      <c r="AC29" s="13">
        <v>2656</v>
      </c>
      <c r="AD29" s="13">
        <v>75.900000000000006</v>
      </c>
      <c r="AE29" s="13">
        <v>5</v>
      </c>
      <c r="AF29" s="13">
        <v>0.14285714285714279</v>
      </c>
      <c r="AH29">
        <v>1</v>
      </c>
      <c r="AI29">
        <v>0</v>
      </c>
      <c r="AJ29">
        <f>(I29-MIN(I2:I69))/(MAX(I2:I69)-MIN(I2:I69))</f>
        <v>0.25</v>
      </c>
      <c r="AK29">
        <f>(J29-MIN(J2:J69))/(MAX(J2:J69)-MIN(J2:J69))</f>
        <v>0.8666666666666667</v>
      </c>
      <c r="AL29">
        <f>(U29-MIN(U2:U69))/(MAX(U2:U69)-MIN(U2:U69))</f>
        <v>0.32537313432835818</v>
      </c>
      <c r="AM29">
        <f>(W29-MIN(W2:W69))/(MAX(W2:W69)-MIN(W2:W69))</f>
        <v>0.1090109752979828</v>
      </c>
      <c r="AN29">
        <f>(X29-MIN(X2:X69))/(MAX(X2:X69)-MIN(X2:X69))</f>
        <v>0.55988023952095811</v>
      </c>
      <c r="AO29">
        <f>(Y29-MIN(Y2:Y69))/(MAX(Y2:Y69)-MIN(Y2:Y69))</f>
        <v>0</v>
      </c>
      <c r="AP29">
        <f>(AA29-MIN(AA2:AA69))/(MAX(AA2:AA69)-MIN(AA2:AA69))</f>
        <v>0.65954922894424672</v>
      </c>
      <c r="AQ29">
        <f>(AE29-MIN(AE2:AE69))/(MAX(AE2:AE69)-MIN(AE2:AE69))</f>
        <v>0.20992907801418439</v>
      </c>
      <c r="AR29">
        <f>(AF29-MIN(AF2:AF69))/(MAX(AF2:AF69)-MIN(AF2:AF69))</f>
        <v>0.20443115400299036</v>
      </c>
      <c r="AS29">
        <v>0</v>
      </c>
    </row>
    <row r="30" spans="1:45" ht="14.25" customHeight="1" x14ac:dyDescent="0.3">
      <c r="A30" s="13" t="s">
        <v>99</v>
      </c>
      <c r="B30" s="13" t="s">
        <v>304</v>
      </c>
      <c r="C30" s="13" t="s">
        <v>34</v>
      </c>
      <c r="D30" s="13">
        <v>0</v>
      </c>
      <c r="E30" s="13">
        <v>1</v>
      </c>
      <c r="F30" s="13">
        <v>5</v>
      </c>
      <c r="G30" s="13">
        <v>1</v>
      </c>
      <c r="H30" s="13">
        <v>34</v>
      </c>
      <c r="I30" s="13">
        <v>28</v>
      </c>
      <c r="J30" s="13">
        <v>6</v>
      </c>
      <c r="K30" s="13">
        <v>183</v>
      </c>
      <c r="L30" s="13">
        <v>583</v>
      </c>
      <c r="M30" s="13">
        <v>0.313893653516295</v>
      </c>
      <c r="N30" s="13">
        <v>520</v>
      </c>
      <c r="O30" s="13">
        <v>705</v>
      </c>
      <c r="P30" s="13">
        <v>0.73758865248226946</v>
      </c>
      <c r="Q30" s="13">
        <v>1393</v>
      </c>
      <c r="R30" s="13">
        <v>1112</v>
      </c>
      <c r="S30" s="13">
        <v>281</v>
      </c>
      <c r="T30" s="13">
        <v>477</v>
      </c>
      <c r="U30" s="13">
        <v>616</v>
      </c>
      <c r="V30" s="13">
        <v>371</v>
      </c>
      <c r="W30" s="13">
        <v>1.6603773584905659</v>
      </c>
      <c r="X30" s="13">
        <v>29</v>
      </c>
      <c r="Y30" s="13">
        <v>4</v>
      </c>
      <c r="Z30" s="13">
        <v>3</v>
      </c>
      <c r="AA30" s="13">
        <v>2797</v>
      </c>
      <c r="AB30" s="13">
        <v>82.3</v>
      </c>
      <c r="AC30" s="13">
        <v>2363</v>
      </c>
      <c r="AD30" s="13">
        <v>69.5</v>
      </c>
      <c r="AE30" s="13">
        <v>434</v>
      </c>
      <c r="AF30" s="13">
        <v>12.76470588235294</v>
      </c>
      <c r="AH30">
        <v>0</v>
      </c>
      <c r="AI30">
        <v>1</v>
      </c>
      <c r="AJ30">
        <f>(I30-MIN(I2:I69))/(MAX(I2:I69)-MIN(I2:I69))</f>
        <v>0.875</v>
      </c>
      <c r="AK30">
        <f>(J30-MIN(J2:J69))/(MAX(J2:J69)-MIN(J2:J69))</f>
        <v>0.13333333333333333</v>
      </c>
      <c r="AL30">
        <f>(U30-MIN(U2:U69))/(MAX(U2:U69)-MIN(U2:U69))</f>
        <v>0.75223880597014925</v>
      </c>
      <c r="AM30">
        <f>(W30-MIN(W2:W69))/(MAX(W2:W69)-MIN(W2:W69))</f>
        <v>0.90965863481645393</v>
      </c>
      <c r="AN30">
        <f>(X30-MIN(X2:X69))/(MAX(X2:X69)-MIN(X2:X69))</f>
        <v>8.3832335329341312E-2</v>
      </c>
      <c r="AO30">
        <f>(Y30-MIN(Y2:Y69))/(MAX(Y2:Y69)-MIN(Y2:Y69))</f>
        <v>0.44444444444444442</v>
      </c>
      <c r="AP30">
        <f>(AA30-MIN(AA2:AA69))/(MAX(AA2:AA69)-MIN(AA2:AA69))</f>
        <v>0.82087781731909848</v>
      </c>
      <c r="AQ30">
        <f>(AE30-MIN(AE2:AE69))/(MAX(AE2:AE69)-MIN(AE2:AE69))</f>
        <v>0.8184397163120567</v>
      </c>
      <c r="AR30">
        <f>(AF30-MIN(AF2:AF69))/(MAX(AF2:AF69)-MIN(AF2:AF69))</f>
        <v>0.78088095371355015</v>
      </c>
      <c r="AS30">
        <v>5</v>
      </c>
    </row>
    <row r="31" spans="1:45" ht="14.25" customHeight="1" x14ac:dyDescent="0.3">
      <c r="A31" s="13" t="s">
        <v>52</v>
      </c>
      <c r="B31" s="13" t="s">
        <v>306</v>
      </c>
      <c r="C31" s="13" t="s">
        <v>34</v>
      </c>
      <c r="D31" s="13">
        <v>1</v>
      </c>
      <c r="E31" s="13">
        <v>1</v>
      </c>
      <c r="F31" s="13">
        <v>0</v>
      </c>
      <c r="G31" s="13">
        <v>0</v>
      </c>
      <c r="H31" s="13">
        <v>34</v>
      </c>
      <c r="I31" s="13">
        <v>29</v>
      </c>
      <c r="J31" s="13">
        <v>5</v>
      </c>
      <c r="K31" s="13">
        <v>259</v>
      </c>
      <c r="L31" s="13">
        <v>712</v>
      </c>
      <c r="M31" s="13">
        <v>0.3637640449438202</v>
      </c>
      <c r="N31" s="13">
        <v>581</v>
      </c>
      <c r="O31" s="13">
        <v>793</v>
      </c>
      <c r="P31" s="13">
        <v>0.73266078184110972</v>
      </c>
      <c r="Q31" s="13">
        <v>1218</v>
      </c>
      <c r="R31" s="13">
        <v>1101</v>
      </c>
      <c r="S31" s="13">
        <v>117</v>
      </c>
      <c r="T31" s="13">
        <v>372</v>
      </c>
      <c r="U31" s="13">
        <v>495</v>
      </c>
      <c r="V31" s="13">
        <v>422</v>
      </c>
      <c r="W31" s="13">
        <v>1.1729857819905209</v>
      </c>
      <c r="X31" s="13">
        <v>250</v>
      </c>
      <c r="Y31" s="13">
        <v>1</v>
      </c>
      <c r="Z31" s="13">
        <v>1</v>
      </c>
      <c r="AA31" s="13">
        <v>2578</v>
      </c>
      <c r="AB31" s="13">
        <v>75.8</v>
      </c>
      <c r="AC31" s="13">
        <v>2265</v>
      </c>
      <c r="AD31" s="13">
        <v>66.599999999999994</v>
      </c>
      <c r="AE31" s="13">
        <v>313</v>
      </c>
      <c r="AF31" s="13">
        <v>9.2058823529411757</v>
      </c>
      <c r="AH31">
        <v>1</v>
      </c>
      <c r="AI31">
        <v>0</v>
      </c>
      <c r="AJ31">
        <f>(I31-MIN(I2:I69))/(MAX(I2:I69)-MIN(I2:I69))</f>
        <v>0.9375</v>
      </c>
      <c r="AK31">
        <f>(J31-MIN(J2:J69))/(MAX(J2:J69)-MIN(J2:J69))</f>
        <v>6.6666666666666666E-2</v>
      </c>
      <c r="AL31">
        <f>(U31-MIN(U2:U69))/(MAX(U2:U69)-MIN(U2:U69))</f>
        <v>0.39104477611940297</v>
      </c>
      <c r="AM31">
        <f>(W31-MIN(W2:W69))/(MAX(W2:W69)-MIN(W2:W69))</f>
        <v>0.34823571187099722</v>
      </c>
      <c r="AN31">
        <f>(X31-MIN(X2:X69))/(MAX(X2:X69)-MIN(X2:X69))</f>
        <v>0.74550898203592819</v>
      </c>
      <c r="AO31">
        <f>(Y31-MIN(Y2:Y69))/(MAX(Y2:Y69)-MIN(Y2:Y69))</f>
        <v>0.1111111111111111</v>
      </c>
      <c r="AP31">
        <f>(AA31-MIN(AA2:AA69))/(MAX(AA2:AA69)-MIN(AA2:AA69))</f>
        <v>0.56109134045077103</v>
      </c>
      <c r="AQ31">
        <f>(AE31-MIN(AE2:AE69))/(MAX(AE2:AE69)-MIN(AE2:AE69))</f>
        <v>0.64680851063829792</v>
      </c>
      <c r="AR31">
        <f>(AF31-MIN(AF2:AF69))/(MAX(AF2:AF69)-MIN(AF2:AF69))</f>
        <v>0.61834667263670462</v>
      </c>
      <c r="AS31">
        <v>0</v>
      </c>
    </row>
    <row r="32" spans="1:45" ht="14.25" customHeight="1" x14ac:dyDescent="0.3">
      <c r="A32" s="13" t="s">
        <v>171</v>
      </c>
      <c r="B32" s="13" t="s">
        <v>182</v>
      </c>
      <c r="C32" s="13" t="s">
        <v>34</v>
      </c>
      <c r="D32" s="13">
        <v>0</v>
      </c>
      <c r="E32" s="13">
        <v>0</v>
      </c>
      <c r="F32" s="13">
        <v>0</v>
      </c>
      <c r="G32" s="13">
        <v>1</v>
      </c>
      <c r="H32" s="13">
        <v>34</v>
      </c>
      <c r="I32" s="13">
        <v>26</v>
      </c>
      <c r="J32" s="13">
        <v>8</v>
      </c>
      <c r="K32" s="13">
        <v>206</v>
      </c>
      <c r="L32" s="13">
        <v>627</v>
      </c>
      <c r="M32" s="13">
        <v>0.32854864433811798</v>
      </c>
      <c r="N32" s="13">
        <v>633</v>
      </c>
      <c r="O32" s="13">
        <v>945</v>
      </c>
      <c r="P32" s="13">
        <v>0.66984126984126979</v>
      </c>
      <c r="Q32" s="13">
        <v>1332</v>
      </c>
      <c r="R32" s="13">
        <v>1045</v>
      </c>
      <c r="S32" s="13">
        <v>287</v>
      </c>
      <c r="T32" s="13">
        <v>541</v>
      </c>
      <c r="U32" s="13">
        <v>502</v>
      </c>
      <c r="V32" s="13">
        <v>476</v>
      </c>
      <c r="W32" s="13">
        <v>1.054621848739496</v>
      </c>
      <c r="X32" s="13">
        <v>24</v>
      </c>
      <c r="Y32" s="13">
        <v>6</v>
      </c>
      <c r="Z32" s="13">
        <v>5</v>
      </c>
      <c r="AA32" s="13">
        <v>2693</v>
      </c>
      <c r="AB32" s="13">
        <v>79.2</v>
      </c>
      <c r="AC32" s="13">
        <v>2265</v>
      </c>
      <c r="AD32" s="13">
        <v>66.599999999999994</v>
      </c>
      <c r="AE32" s="13">
        <v>428</v>
      </c>
      <c r="AF32" s="13">
        <v>12.58823529411765</v>
      </c>
      <c r="AH32">
        <v>0</v>
      </c>
      <c r="AI32">
        <v>1</v>
      </c>
      <c r="AJ32">
        <f>(I32-MIN(I2:I69))/(MAX(I2:I69)-MIN(I2:I69))</f>
        <v>0.75</v>
      </c>
      <c r="AK32">
        <f>(J32-MIN(J2:J69))/(MAX(J2:J69)-MIN(J2:J69))</f>
        <v>0.26666666666666666</v>
      </c>
      <c r="AL32">
        <f>(U32-MIN(U2:U69))/(MAX(U2:U69)-MIN(U2:U69))</f>
        <v>0.41194029850746267</v>
      </c>
      <c r="AM32">
        <f>(W32-MIN(W2:W69))/(MAX(W2:W69)-MIN(W2:W69))</f>
        <v>0.21189313111836244</v>
      </c>
      <c r="AN32">
        <f>(X32-MIN(X2:X69))/(MAX(X2:X69)-MIN(X2:X69))</f>
        <v>6.8862275449101798E-2</v>
      </c>
      <c r="AO32">
        <f>(Y32-MIN(Y2:Y69))/(MAX(Y2:Y69)-MIN(Y2:Y69))</f>
        <v>0.66666666666666663</v>
      </c>
      <c r="AP32">
        <f>(AA32-MIN(AA2:AA69))/(MAX(AA2:AA69)-MIN(AA2:AA69))</f>
        <v>0.697508896797153</v>
      </c>
      <c r="AQ32">
        <f>(AE32-MIN(AE2:AE69))/(MAX(AE2:AE69)-MIN(AE2:AE69))</f>
        <v>0.80992907801418434</v>
      </c>
      <c r="AR32">
        <f>(AF32-MIN(AF2:AF69))/(MAX(AF2:AF69)-MIN(AF2:AF69))</f>
        <v>0.77282140258577292</v>
      </c>
      <c r="AS32">
        <v>0</v>
      </c>
    </row>
    <row r="33" spans="1:45" ht="14.25" customHeight="1" x14ac:dyDescent="0.3">
      <c r="A33" s="13" t="s">
        <v>76</v>
      </c>
      <c r="B33" s="13" t="s">
        <v>182</v>
      </c>
      <c r="C33" s="13" t="s">
        <v>43</v>
      </c>
      <c r="D33" s="13">
        <v>0</v>
      </c>
      <c r="E33" s="13">
        <v>0</v>
      </c>
      <c r="F33" s="13">
        <v>2</v>
      </c>
      <c r="G33" s="13">
        <v>1</v>
      </c>
      <c r="H33" s="13">
        <v>32</v>
      </c>
      <c r="I33" s="13">
        <v>21</v>
      </c>
      <c r="J33" s="13">
        <v>11</v>
      </c>
      <c r="K33" s="13">
        <v>265</v>
      </c>
      <c r="L33" s="13">
        <v>697</v>
      </c>
      <c r="M33" s="13">
        <v>0.38020086083213772</v>
      </c>
      <c r="N33" s="13">
        <v>358</v>
      </c>
      <c r="O33" s="13">
        <v>507</v>
      </c>
      <c r="P33" s="13">
        <v>0.70611439842209078</v>
      </c>
      <c r="Q33" s="13">
        <v>1154</v>
      </c>
      <c r="R33" s="13">
        <v>1158</v>
      </c>
      <c r="S33" s="13">
        <v>-4</v>
      </c>
      <c r="T33" s="13">
        <v>291</v>
      </c>
      <c r="U33" s="13">
        <v>529</v>
      </c>
      <c r="V33" s="13">
        <v>370</v>
      </c>
      <c r="W33" s="13">
        <v>1.42972972972973</v>
      </c>
      <c r="X33" s="13">
        <v>12</v>
      </c>
      <c r="Y33" s="13">
        <v>2</v>
      </c>
      <c r="Z33" s="13">
        <v>8</v>
      </c>
      <c r="AA33" s="13">
        <v>2619</v>
      </c>
      <c r="AB33" s="13">
        <v>81.8</v>
      </c>
      <c r="AC33" s="13">
        <v>2399</v>
      </c>
      <c r="AD33" s="13">
        <v>75</v>
      </c>
      <c r="AE33" s="13">
        <v>220</v>
      </c>
      <c r="AF33" s="13">
        <v>6.875</v>
      </c>
      <c r="AH33">
        <v>0</v>
      </c>
      <c r="AI33">
        <v>1</v>
      </c>
      <c r="AJ33">
        <f>(I33-MIN(I2:I69))/(MAX(I2:I69)-MIN(I2:I69))</f>
        <v>0.4375</v>
      </c>
      <c r="AK33">
        <f>(J33-MIN(J2:J69))/(MAX(J2:J69)-MIN(J2:J69))</f>
        <v>0.46666666666666667</v>
      </c>
      <c r="AL33">
        <f>(U33-MIN(U2:U69))/(MAX(U2:U69)-MIN(U2:U69))</f>
        <v>0.4925373134328358</v>
      </c>
      <c r="AM33">
        <f>(W33-MIN(W2:W69))/(MAX(W2:W69)-MIN(W2:W69))</f>
        <v>0.64397725632563152</v>
      </c>
      <c r="AN33">
        <f>(X33-MIN(X2:X69))/(MAX(X2:X69)-MIN(X2:X69))</f>
        <v>3.2934131736526949E-2</v>
      </c>
      <c r="AO33">
        <f>(Y33-MIN(Y2:Y69))/(MAX(Y2:Y69)-MIN(Y2:Y69))</f>
        <v>0.22222222222222221</v>
      </c>
      <c r="AP33">
        <f>(AA33-MIN(AA2:AA69))/(MAX(AA2:AA69)-MIN(AA2:AA69))</f>
        <v>0.60972716488730727</v>
      </c>
      <c r="AQ33">
        <f>(AE33-MIN(AE2:AE69))/(MAX(AE2:AE69)-MIN(AE2:AE69))</f>
        <v>0.51489361702127656</v>
      </c>
      <c r="AR33">
        <f>(AF33-MIN(AF2:AF69))/(MAX(AF2:AF69)-MIN(AF2:AF69))</f>
        <v>0.51189343482397709</v>
      </c>
      <c r="AS33">
        <v>2</v>
      </c>
    </row>
    <row r="34" spans="1:45" ht="14.25" customHeight="1" x14ac:dyDescent="0.3">
      <c r="A34" s="13" t="s">
        <v>151</v>
      </c>
      <c r="B34" s="13" t="s">
        <v>309</v>
      </c>
      <c r="C34" s="13" t="s">
        <v>43</v>
      </c>
      <c r="D34" s="13">
        <v>1</v>
      </c>
      <c r="E34" s="13">
        <v>1</v>
      </c>
      <c r="F34" s="13">
        <v>0</v>
      </c>
      <c r="G34" s="13">
        <v>0</v>
      </c>
      <c r="H34" s="13">
        <v>32</v>
      </c>
      <c r="I34" s="13">
        <v>22</v>
      </c>
      <c r="J34" s="13">
        <v>10</v>
      </c>
      <c r="K34" s="13">
        <v>320</v>
      </c>
      <c r="L34" s="13">
        <v>860</v>
      </c>
      <c r="M34" s="13">
        <v>0.37209302325581389</v>
      </c>
      <c r="N34" s="13">
        <v>451</v>
      </c>
      <c r="O34" s="13">
        <v>633</v>
      </c>
      <c r="P34" s="13">
        <v>0.71248025276461291</v>
      </c>
      <c r="Q34" s="13">
        <v>1181</v>
      </c>
      <c r="R34" s="13">
        <v>1199</v>
      </c>
      <c r="S34" s="13">
        <v>-18</v>
      </c>
      <c r="T34" s="13">
        <v>339</v>
      </c>
      <c r="U34" s="13">
        <v>539</v>
      </c>
      <c r="V34" s="13">
        <v>409</v>
      </c>
      <c r="W34" s="13">
        <v>1.317848410757946</v>
      </c>
      <c r="X34" s="13">
        <v>160</v>
      </c>
      <c r="Y34" s="13">
        <v>0</v>
      </c>
      <c r="Z34" s="13">
        <v>0</v>
      </c>
      <c r="AA34" s="13">
        <v>2547</v>
      </c>
      <c r="AB34" s="13">
        <v>79.599999999999994</v>
      </c>
      <c r="AC34" s="13">
        <v>2357</v>
      </c>
      <c r="AD34" s="13">
        <v>73.7</v>
      </c>
      <c r="AE34" s="13">
        <v>190</v>
      </c>
      <c r="AF34" s="13">
        <v>5.9375</v>
      </c>
      <c r="AH34">
        <v>1</v>
      </c>
      <c r="AI34">
        <v>0</v>
      </c>
      <c r="AJ34">
        <f>(I34-MIN(I2:I69))/(MAX(I2:I69)-MIN(I2:I69))</f>
        <v>0.5</v>
      </c>
      <c r="AK34">
        <f>(J34-MIN(J2:J69))/(MAX(J2:J69)-MIN(J2:J69))</f>
        <v>0.4</v>
      </c>
      <c r="AL34">
        <f>(U34-MIN(U2:U69))/(MAX(U2:U69)-MIN(U2:U69))</f>
        <v>0.52238805970149249</v>
      </c>
      <c r="AM34">
        <f>(W34-MIN(W2:W69))/(MAX(W2:W69)-MIN(W2:W69))</f>
        <v>0.51510195328656438</v>
      </c>
      <c r="AN34">
        <f>(X34-MIN(X2:X69))/(MAX(X2:X69)-MIN(X2:X69))</f>
        <v>0.47604790419161674</v>
      </c>
      <c r="AO34">
        <f>(Y34-MIN(Y2:Y69))/(MAX(Y2:Y69)-MIN(Y2:Y69))</f>
        <v>0</v>
      </c>
      <c r="AP34">
        <f>(AA34-MIN(AA2:AA69))/(MAX(AA2:AA69)-MIN(AA2:AA69))</f>
        <v>0.52431791221826807</v>
      </c>
      <c r="AQ34">
        <f>(AE34-MIN(AE2:AE69))/(MAX(AE2:AE69)-MIN(AE2:AE69))</f>
        <v>0.47234042553191491</v>
      </c>
      <c r="AR34">
        <f>(AF34-MIN(AF2:AF69))/(MAX(AF2:AF69)-MIN(AF2:AF69))</f>
        <v>0.46907706945765937</v>
      </c>
      <c r="AS34">
        <v>0</v>
      </c>
    </row>
    <row r="35" spans="1:45" ht="14.25" customHeight="1" x14ac:dyDescent="0.3">
      <c r="A35" s="13" t="s">
        <v>153</v>
      </c>
      <c r="B35" s="13" t="s">
        <v>201</v>
      </c>
      <c r="C35" s="13" t="s">
        <v>40</v>
      </c>
      <c r="D35" s="13">
        <v>0</v>
      </c>
      <c r="E35" s="13">
        <v>0</v>
      </c>
      <c r="F35" s="13">
        <v>2</v>
      </c>
      <c r="G35" s="13">
        <v>1</v>
      </c>
      <c r="H35" s="13">
        <v>33</v>
      </c>
      <c r="I35" s="13">
        <v>25</v>
      </c>
      <c r="J35" s="13">
        <v>8</v>
      </c>
      <c r="K35" s="13">
        <v>252</v>
      </c>
      <c r="L35" s="13">
        <v>673</v>
      </c>
      <c r="M35" s="13">
        <v>0.37444279346211001</v>
      </c>
      <c r="N35" s="13">
        <v>506</v>
      </c>
      <c r="O35" s="13">
        <v>666</v>
      </c>
      <c r="P35" s="13">
        <v>0.75975975975975973</v>
      </c>
      <c r="Q35" s="13">
        <v>1171</v>
      </c>
      <c r="R35" s="13">
        <v>1058</v>
      </c>
      <c r="S35" s="13">
        <v>113</v>
      </c>
      <c r="T35" s="13">
        <v>304</v>
      </c>
      <c r="U35" s="13">
        <v>465</v>
      </c>
      <c r="V35" s="13">
        <v>425</v>
      </c>
      <c r="W35" s="13">
        <v>1.0941176470588241</v>
      </c>
      <c r="X35" s="13">
        <v>34</v>
      </c>
      <c r="Y35" s="13">
        <v>1</v>
      </c>
      <c r="Z35" s="13">
        <v>5</v>
      </c>
      <c r="AA35" s="13">
        <v>2510</v>
      </c>
      <c r="AB35" s="13">
        <v>76.099999999999994</v>
      </c>
      <c r="AC35" s="13">
        <v>2187</v>
      </c>
      <c r="AD35" s="13">
        <v>66.3</v>
      </c>
      <c r="AE35" s="13">
        <v>323</v>
      </c>
      <c r="AF35" s="13">
        <v>9.7878787878787872</v>
      </c>
      <c r="AH35">
        <v>0</v>
      </c>
      <c r="AI35">
        <v>1</v>
      </c>
      <c r="AJ35">
        <f>(I35-MIN(I2:I69))/(MAX(I2:I69)-MIN(I2:I69))</f>
        <v>0.6875</v>
      </c>
      <c r="AK35">
        <f>(J35-MIN(J2:J69))/(MAX(J2:J69)-MIN(J2:J69))</f>
        <v>0.26666666666666666</v>
      </c>
      <c r="AL35">
        <f>(U35-MIN(U2:U69))/(MAX(U2:U69)-MIN(U2:U69))</f>
        <v>0.30149253731343284</v>
      </c>
      <c r="AM35">
        <f>(W35-MIN(W2:W69))/(MAX(W2:W69)-MIN(W2:W69))</f>
        <v>0.25738806292603056</v>
      </c>
      <c r="AN35">
        <f>(X35-MIN(X2:X69))/(MAX(X2:X69)-MIN(X2:X69))</f>
        <v>9.880239520958084E-2</v>
      </c>
      <c r="AO35">
        <f>(Y35-MIN(Y2:Y69))/(MAX(Y2:Y69)-MIN(Y2:Y69))</f>
        <v>0.1111111111111111</v>
      </c>
      <c r="AP35">
        <f>(AA35-MIN(AA2:AA69))/(MAX(AA2:AA69)-MIN(AA2:AA69))</f>
        <v>0.4804270462633452</v>
      </c>
      <c r="AQ35">
        <f>(AE35-MIN(AE2:AE69))/(MAX(AE2:AE69)-MIN(AE2:AE69))</f>
        <v>0.66099290780141839</v>
      </c>
      <c r="AR35">
        <f>(AF35-MIN(AF2:AF69))/(MAX(AF2:AF69)-MIN(AF2:AF69))</f>
        <v>0.6449269094368999</v>
      </c>
      <c r="AS35">
        <v>2</v>
      </c>
    </row>
    <row r="36" spans="1:45" ht="14.25" customHeight="1" x14ac:dyDescent="0.3">
      <c r="A36" s="13" t="s">
        <v>301</v>
      </c>
      <c r="B36" s="13" t="s">
        <v>211</v>
      </c>
      <c r="C36" s="13" t="s">
        <v>43</v>
      </c>
      <c r="D36" s="13">
        <v>1</v>
      </c>
      <c r="E36" s="13">
        <v>0</v>
      </c>
      <c r="F36" s="13">
        <v>1</v>
      </c>
      <c r="G36" s="13">
        <v>1</v>
      </c>
      <c r="H36" s="13">
        <v>31</v>
      </c>
      <c r="I36" s="13">
        <v>21</v>
      </c>
      <c r="J36" s="13">
        <v>10</v>
      </c>
      <c r="K36" s="13">
        <v>220</v>
      </c>
      <c r="L36" s="13">
        <v>569</v>
      </c>
      <c r="M36" s="13">
        <v>0.38664323374340948</v>
      </c>
      <c r="N36" s="13">
        <v>542</v>
      </c>
      <c r="O36" s="13">
        <v>741</v>
      </c>
      <c r="P36" s="13">
        <v>0.73144399460188936</v>
      </c>
      <c r="Q36" s="13">
        <v>1129</v>
      </c>
      <c r="R36" s="13">
        <v>1022</v>
      </c>
      <c r="S36" s="13">
        <v>107</v>
      </c>
      <c r="T36" s="13">
        <v>354</v>
      </c>
      <c r="U36" s="13">
        <v>445</v>
      </c>
      <c r="V36" s="13">
        <v>317</v>
      </c>
      <c r="W36" s="13">
        <v>1.40378548895899</v>
      </c>
      <c r="X36" s="13">
        <v>85</v>
      </c>
      <c r="Y36" s="13">
        <v>3</v>
      </c>
      <c r="Z36" s="13">
        <v>5</v>
      </c>
      <c r="AA36" s="13">
        <v>2498</v>
      </c>
      <c r="AB36" s="13">
        <v>80.599999999999994</v>
      </c>
      <c r="AC36" s="13">
        <v>2206</v>
      </c>
      <c r="AD36" s="13">
        <v>71.2</v>
      </c>
      <c r="AE36" s="13">
        <v>292</v>
      </c>
      <c r="AF36" s="13">
        <v>9.4193548387096779</v>
      </c>
      <c r="AH36">
        <v>1</v>
      </c>
      <c r="AI36">
        <v>1</v>
      </c>
      <c r="AJ36">
        <f>(I36-MIN(I2:I69))/(MAX(I2:I69)-MIN(I2:I69))</f>
        <v>0.4375</v>
      </c>
      <c r="AK36">
        <f>(J36-MIN(J2:J69))/(MAX(J2:J69)-MIN(J2:J69))</f>
        <v>0.4</v>
      </c>
      <c r="AL36">
        <f>(U36-MIN(U2:U69))/(MAX(U2:U69)-MIN(U2:U69))</f>
        <v>0.2417910447761194</v>
      </c>
      <c r="AM36">
        <f>(W36-MIN(W2:W69))/(MAX(W2:W69)-MIN(W2:W69))</f>
        <v>0.61409226817769169</v>
      </c>
      <c r="AN36">
        <f>(X36-MIN(X2:X69))/(MAX(X2:X69)-MIN(X2:X69))</f>
        <v>0.25149700598802394</v>
      </c>
      <c r="AO36">
        <f>(Y36-MIN(Y2:Y69))/(MAX(Y2:Y69)-MIN(Y2:Y69))</f>
        <v>0.33333333333333331</v>
      </c>
      <c r="AP36">
        <f>(AA36-MIN(AA2:AA69))/(MAX(AA2:AA69)-MIN(AA2:AA69))</f>
        <v>0.46619217081850534</v>
      </c>
      <c r="AQ36">
        <f>(AE36-MIN(AE2:AE69))/(MAX(AE2:AE69)-MIN(AE2:AE69))</f>
        <v>0.61702127659574468</v>
      </c>
      <c r="AR36">
        <f>(AF36-MIN(AF2:AF69))/(MAX(AF2:AF69)-MIN(AF2:AF69))</f>
        <v>0.62809612964611283</v>
      </c>
      <c r="AS36">
        <v>1</v>
      </c>
    </row>
    <row r="37" spans="1:45" ht="14.25" customHeight="1" x14ac:dyDescent="0.3">
      <c r="A37" s="13" t="s">
        <v>355</v>
      </c>
      <c r="B37" s="13" t="s">
        <v>323</v>
      </c>
      <c r="C37" s="13" t="s">
        <v>43</v>
      </c>
      <c r="D37" s="13">
        <v>1</v>
      </c>
      <c r="E37" s="13">
        <v>1</v>
      </c>
      <c r="F37" s="13">
        <v>0</v>
      </c>
      <c r="G37" s="13">
        <v>0</v>
      </c>
      <c r="H37" s="13">
        <v>34</v>
      </c>
      <c r="I37" s="13">
        <v>25</v>
      </c>
      <c r="J37" s="13">
        <v>9</v>
      </c>
      <c r="K37" s="13">
        <v>212</v>
      </c>
      <c r="L37" s="13">
        <v>620</v>
      </c>
      <c r="M37" s="13">
        <v>0.34193548387096773</v>
      </c>
      <c r="N37" s="13">
        <v>549</v>
      </c>
      <c r="O37" s="13">
        <v>793</v>
      </c>
      <c r="P37" s="13">
        <v>0.69230769230769229</v>
      </c>
      <c r="Q37" s="13">
        <v>1278</v>
      </c>
      <c r="R37" s="13">
        <v>1237</v>
      </c>
      <c r="S37" s="13">
        <v>41</v>
      </c>
      <c r="T37" s="13">
        <v>404</v>
      </c>
      <c r="U37" s="13">
        <v>458</v>
      </c>
      <c r="V37" s="13">
        <v>364</v>
      </c>
      <c r="W37" s="13">
        <v>1.258241758241758</v>
      </c>
      <c r="X37" s="13">
        <v>148</v>
      </c>
      <c r="Y37" s="13">
        <v>0</v>
      </c>
      <c r="Z37" s="13">
        <v>1</v>
      </c>
      <c r="AA37" s="13">
        <v>2561</v>
      </c>
      <c r="AB37" s="13">
        <v>75.3</v>
      </c>
      <c r="AC37" s="13">
        <v>2395</v>
      </c>
      <c r="AD37" s="13">
        <v>70.400000000000006</v>
      </c>
      <c r="AE37" s="13">
        <v>166</v>
      </c>
      <c r="AF37" s="13">
        <v>4.882352941176471</v>
      </c>
      <c r="AH37">
        <v>1</v>
      </c>
      <c r="AI37">
        <v>0</v>
      </c>
      <c r="AJ37">
        <f>(I37-MIN(I2:I69))/(MAX(I2:I69)-MIN(I2:I69))</f>
        <v>0.6875</v>
      </c>
      <c r="AK37">
        <f>(J37-MIN(J2:J69))/(MAX(J2:J69)-MIN(J2:J69))</f>
        <v>0.33333333333333331</v>
      </c>
      <c r="AL37">
        <f>(U37-MIN(U2:U69))/(MAX(U2:U69)-MIN(U2:U69))</f>
        <v>0.28059701492537314</v>
      </c>
      <c r="AM37">
        <f>(W37-MIN(W2:W69))/(MAX(W2:W69)-MIN(W2:W69))</f>
        <v>0.44644147022499603</v>
      </c>
      <c r="AN37">
        <f>(X37-MIN(X2:X69))/(MAX(X2:X69)-MIN(X2:X69))</f>
        <v>0.44011976047904194</v>
      </c>
      <c r="AO37">
        <f>(Y37-MIN(Y2:Y69))/(MAX(Y2:Y69)-MIN(Y2:Y69))</f>
        <v>0</v>
      </c>
      <c r="AP37">
        <f>(AA37-MIN(AA2:AA69))/(MAX(AA2:AA69)-MIN(AA2:AA69))</f>
        <v>0.54092526690391463</v>
      </c>
      <c r="AQ37">
        <f>(AE37-MIN(AE2:AE69))/(MAX(AE2:AE69)-MIN(AE2:AE69))</f>
        <v>0.43829787234042555</v>
      </c>
      <c r="AR37">
        <f>(AF37-MIN(AF2:AF69))/(MAX(AF2:AF69)-MIN(AF2:AF69))</f>
        <v>0.42088767000615657</v>
      </c>
      <c r="AS37">
        <v>0</v>
      </c>
    </row>
    <row r="38" spans="1:45" ht="14.25" customHeight="1" x14ac:dyDescent="0.3">
      <c r="A38" s="13" t="s">
        <v>356</v>
      </c>
      <c r="B38" s="13" t="s">
        <v>196</v>
      </c>
      <c r="C38" s="13" t="s">
        <v>43</v>
      </c>
      <c r="D38" s="13">
        <v>1</v>
      </c>
      <c r="E38" s="13">
        <v>1</v>
      </c>
      <c r="F38" s="13">
        <v>1</v>
      </c>
      <c r="G38" s="13">
        <v>0</v>
      </c>
      <c r="H38" s="13">
        <v>33</v>
      </c>
      <c r="I38" s="13">
        <v>29</v>
      </c>
      <c r="J38" s="13">
        <v>4</v>
      </c>
      <c r="K38" s="13">
        <v>249</v>
      </c>
      <c r="L38" s="13">
        <v>641</v>
      </c>
      <c r="M38" s="13">
        <v>0.38845553822152878</v>
      </c>
      <c r="N38" s="13">
        <v>420</v>
      </c>
      <c r="O38" s="13">
        <v>572</v>
      </c>
      <c r="P38" s="13">
        <v>0.73426573426573427</v>
      </c>
      <c r="Q38" s="13">
        <v>1117</v>
      </c>
      <c r="R38" s="13">
        <v>1113</v>
      </c>
      <c r="S38" s="13">
        <v>4</v>
      </c>
      <c r="T38" s="13">
        <v>302</v>
      </c>
      <c r="U38" s="13">
        <v>433</v>
      </c>
      <c r="V38" s="13">
        <v>347</v>
      </c>
      <c r="W38" s="13">
        <v>1.2478386167146971</v>
      </c>
      <c r="X38" s="13">
        <v>276</v>
      </c>
      <c r="Y38" s="13">
        <v>0</v>
      </c>
      <c r="Z38" s="13">
        <v>0</v>
      </c>
      <c r="AA38" s="13">
        <v>2341</v>
      </c>
      <c r="AB38" s="13">
        <v>70.900000000000006</v>
      </c>
      <c r="AC38" s="13">
        <v>1968</v>
      </c>
      <c r="AD38" s="13">
        <v>59.6</v>
      </c>
      <c r="AE38" s="13">
        <v>373</v>
      </c>
      <c r="AF38" s="13">
        <v>11.303030303030299</v>
      </c>
      <c r="AH38">
        <v>1</v>
      </c>
      <c r="AI38">
        <v>0</v>
      </c>
      <c r="AJ38">
        <f>(I38-MIN(I2:I69))/(MAX(I2:I69)-MIN(I2:I69))</f>
        <v>0.9375</v>
      </c>
      <c r="AK38">
        <f>(J38-MIN(J2:J69))/(MAX(J2:J69)-MIN(J2:J69))</f>
        <v>0</v>
      </c>
      <c r="AL38">
        <f>(U38-MIN(U2:U69))/(MAX(U2:U69)-MIN(U2:U69))</f>
        <v>0.20597014925373133</v>
      </c>
      <c r="AM38">
        <f>(W38-MIN(W2:W69))/(MAX(W2:W69)-MIN(W2:W69))</f>
        <v>0.43445816479760468</v>
      </c>
      <c r="AN38">
        <f>(X38-MIN(X2:X69))/(MAX(X2:X69)-MIN(X2:X69))</f>
        <v>0.82335329341317365</v>
      </c>
      <c r="AO38">
        <f>(Y38-MIN(Y2:Y69))/(MAX(Y2:Y69)-MIN(Y2:Y69))</f>
        <v>0</v>
      </c>
      <c r="AP38">
        <f>(AA38-MIN(AA2:AA69))/(MAX(AA2:AA69)-MIN(AA2:AA69))</f>
        <v>0.27995255041518385</v>
      </c>
      <c r="AQ38">
        <f>(AE38-MIN(AE2:AE69))/(MAX(AE2:AE69)-MIN(AE2:AE69))</f>
        <v>0.73191489361702122</v>
      </c>
      <c r="AR38">
        <f>(AF38-MIN(AF2:AF69))/(MAX(AF2:AF69)-MIN(AF2:AF69))</f>
        <v>0.71412507568549421</v>
      </c>
      <c r="AS38">
        <v>1</v>
      </c>
    </row>
    <row r="39" spans="1:45" ht="14.25" customHeight="1" x14ac:dyDescent="0.3">
      <c r="A39" s="13" t="s">
        <v>302</v>
      </c>
      <c r="B39" s="13" t="s">
        <v>187</v>
      </c>
      <c r="C39" s="13" t="s">
        <v>37</v>
      </c>
      <c r="D39" s="13">
        <v>1</v>
      </c>
      <c r="E39" s="13">
        <v>0</v>
      </c>
      <c r="F39" s="13">
        <v>0</v>
      </c>
      <c r="G39" s="13">
        <v>1</v>
      </c>
      <c r="H39" s="13">
        <v>32</v>
      </c>
      <c r="I39" s="13">
        <v>22</v>
      </c>
      <c r="J39" s="13">
        <v>10</v>
      </c>
      <c r="K39" s="13">
        <v>242</v>
      </c>
      <c r="L39" s="13">
        <v>701</v>
      </c>
      <c r="M39" s="13">
        <v>0.34522111269614841</v>
      </c>
      <c r="N39" s="13">
        <v>454</v>
      </c>
      <c r="O39" s="13">
        <v>645</v>
      </c>
      <c r="P39" s="13">
        <v>0.70387596899224802</v>
      </c>
      <c r="Q39" s="13">
        <v>1260</v>
      </c>
      <c r="R39" s="13">
        <v>1107</v>
      </c>
      <c r="S39" s="13">
        <v>153</v>
      </c>
      <c r="T39" s="13">
        <v>432</v>
      </c>
      <c r="U39" s="13">
        <v>495</v>
      </c>
      <c r="V39" s="13">
        <v>354</v>
      </c>
      <c r="W39" s="13">
        <v>1.398305084745763</v>
      </c>
      <c r="X39" s="13">
        <v>71</v>
      </c>
      <c r="Y39" s="13">
        <v>1</v>
      </c>
      <c r="Z39" s="13">
        <v>3</v>
      </c>
      <c r="AA39" s="13">
        <v>2342</v>
      </c>
      <c r="AB39" s="13">
        <v>73.2</v>
      </c>
      <c r="AC39" s="13">
        <v>2012</v>
      </c>
      <c r="AD39" s="13">
        <v>62.9</v>
      </c>
      <c r="AE39" s="13">
        <v>330</v>
      </c>
      <c r="AF39" s="13">
        <v>10.3125</v>
      </c>
      <c r="AH39">
        <v>1</v>
      </c>
      <c r="AI39">
        <v>1</v>
      </c>
      <c r="AJ39">
        <f>(I39-MIN(I2:I69))/(MAX(I2:I69)-MIN(I2:I69))</f>
        <v>0.5</v>
      </c>
      <c r="AK39">
        <f>(J39-MIN(J2:J69))/(MAX(J2:J69)-MIN(J2:J69))</f>
        <v>0.4</v>
      </c>
      <c r="AL39">
        <f>(U39-MIN(U2:U69))/(MAX(U2:U69)-MIN(U2:U69))</f>
        <v>0.39104477611940297</v>
      </c>
      <c r="AM39">
        <f>(W39-MIN(W2:W69))/(MAX(W2:W69)-MIN(W2:W69))</f>
        <v>0.6077794291778732</v>
      </c>
      <c r="AN39">
        <f>(X39-MIN(X2:X69))/(MAX(X2:X69)-MIN(X2:X69))</f>
        <v>0.20958083832335328</v>
      </c>
      <c r="AO39">
        <f>(Y39-MIN(Y2:Y69))/(MAX(Y2:Y69)-MIN(Y2:Y69))</f>
        <v>0.1111111111111111</v>
      </c>
      <c r="AP39">
        <f>(AA39-MIN(AA2:AA69))/(MAX(AA2:AA69)-MIN(AA2:AA69))</f>
        <v>0.28113879003558717</v>
      </c>
      <c r="AQ39">
        <f>(AE39-MIN(AE2:AE69))/(MAX(AE2:AE69)-MIN(AE2:AE69))</f>
        <v>0.67092198581560281</v>
      </c>
      <c r="AR39">
        <f>(AF39-MIN(AF2:AF69))/(MAX(AF2:AF69)-MIN(AF2:AF69))</f>
        <v>0.66888677450047573</v>
      </c>
      <c r="AS39">
        <v>0</v>
      </c>
    </row>
    <row r="40" spans="1:45" ht="14.25" customHeight="1" x14ac:dyDescent="0.3">
      <c r="A40" s="13" t="s">
        <v>170</v>
      </c>
      <c r="B40" s="13" t="s">
        <v>304</v>
      </c>
      <c r="C40" s="13" t="s">
        <v>43</v>
      </c>
      <c r="D40" s="13">
        <v>0</v>
      </c>
      <c r="E40" s="13">
        <v>0</v>
      </c>
      <c r="F40" s="13">
        <v>3</v>
      </c>
      <c r="G40" s="13">
        <v>1</v>
      </c>
      <c r="H40" s="13">
        <v>33</v>
      </c>
      <c r="I40" s="13">
        <v>26</v>
      </c>
      <c r="J40" s="13">
        <v>7</v>
      </c>
      <c r="K40" s="13">
        <v>198</v>
      </c>
      <c r="L40" s="13">
        <v>489</v>
      </c>
      <c r="M40" s="13">
        <v>0.40490797546012269</v>
      </c>
      <c r="N40" s="13">
        <v>426</v>
      </c>
      <c r="O40" s="13">
        <v>565</v>
      </c>
      <c r="P40" s="13">
        <v>0.75398230088495577</v>
      </c>
      <c r="Q40" s="13">
        <v>1052</v>
      </c>
      <c r="R40" s="13">
        <v>935</v>
      </c>
      <c r="S40" s="13">
        <v>117</v>
      </c>
      <c r="T40" s="13">
        <v>296</v>
      </c>
      <c r="U40" s="13">
        <v>473</v>
      </c>
      <c r="V40" s="13">
        <v>310</v>
      </c>
      <c r="W40" s="13">
        <v>1.5258064516129031</v>
      </c>
      <c r="X40" s="13">
        <v>1</v>
      </c>
      <c r="Y40" s="13">
        <v>8</v>
      </c>
      <c r="Z40" s="13">
        <v>3</v>
      </c>
      <c r="AA40" s="13">
        <v>2322</v>
      </c>
      <c r="AB40" s="13">
        <v>70.400000000000006</v>
      </c>
      <c r="AC40" s="13">
        <v>1969</v>
      </c>
      <c r="AD40" s="13">
        <v>59.7</v>
      </c>
      <c r="AE40" s="13">
        <v>353</v>
      </c>
      <c r="AF40" s="13">
        <v>10.696969696969701</v>
      </c>
      <c r="AH40">
        <v>0</v>
      </c>
      <c r="AI40">
        <v>1</v>
      </c>
      <c r="AJ40">
        <f>(I40-MIN(I2:I69))/(MAX(I2:I69)-MIN(I2:I69))</f>
        <v>0.75</v>
      </c>
      <c r="AK40">
        <f>(J40-MIN(J2:J69))/(MAX(J2:J69)-MIN(J2:J69))</f>
        <v>0.2</v>
      </c>
      <c r="AL40">
        <f>(U40-MIN(U2:U69))/(MAX(U2:U69)-MIN(U2:U69))</f>
        <v>0.32537313432835818</v>
      </c>
      <c r="AM40">
        <f>(W40-MIN(W2:W69))/(MAX(W2:W69)-MIN(W2:W69))</f>
        <v>0.75464735533310534</v>
      </c>
      <c r="AN40">
        <f>(X40-MIN(X2:X69))/(MAX(X2:X69)-MIN(X2:X69))</f>
        <v>0</v>
      </c>
      <c r="AO40">
        <f>(Y40-MIN(Y2:Y69))/(MAX(Y2:Y69)-MIN(Y2:Y69))</f>
        <v>0.88888888888888884</v>
      </c>
      <c r="AP40">
        <f>(AA40-MIN(AA2:AA69))/(MAX(AA2:AA69)-MIN(AA2:AA69))</f>
        <v>0.25741399762752076</v>
      </c>
      <c r="AQ40">
        <f>(AE40-MIN(AE2:AE69))/(MAX(AE2:AE69)-MIN(AE2:AE69))</f>
        <v>0.70354609929078016</v>
      </c>
      <c r="AR40">
        <f>(AF40-MIN(AF2:AF69))/(MAX(AF2:AF69)-MIN(AF2:AF69))</f>
        <v>0.6864458091860568</v>
      </c>
      <c r="AS40">
        <v>3</v>
      </c>
    </row>
    <row r="41" spans="1:45" ht="14.25" customHeight="1" x14ac:dyDescent="0.3">
      <c r="A41" s="13" t="s">
        <v>112</v>
      </c>
      <c r="B41" s="13" t="s">
        <v>225</v>
      </c>
      <c r="C41" s="13" t="s">
        <v>40</v>
      </c>
      <c r="D41" s="13">
        <v>1</v>
      </c>
      <c r="E41" s="13">
        <v>1</v>
      </c>
      <c r="F41" s="13">
        <v>0</v>
      </c>
      <c r="G41" s="13">
        <v>0</v>
      </c>
      <c r="H41" s="13">
        <v>32</v>
      </c>
      <c r="I41" s="13">
        <v>25</v>
      </c>
      <c r="J41" s="13">
        <v>7</v>
      </c>
      <c r="K41" s="13">
        <v>239</v>
      </c>
      <c r="L41" s="13">
        <v>669</v>
      </c>
      <c r="M41" s="13">
        <v>0.35724962630792229</v>
      </c>
      <c r="N41" s="13">
        <v>549</v>
      </c>
      <c r="O41" s="13">
        <v>744</v>
      </c>
      <c r="P41" s="13">
        <v>0.73790322580645162</v>
      </c>
      <c r="Q41" s="13">
        <v>1212</v>
      </c>
      <c r="R41" s="13">
        <v>1047</v>
      </c>
      <c r="S41" s="13">
        <v>165</v>
      </c>
      <c r="T41" s="13">
        <v>357</v>
      </c>
      <c r="U41" s="13">
        <v>364</v>
      </c>
      <c r="V41" s="13">
        <v>381</v>
      </c>
      <c r="W41" s="13">
        <v>0.95538057742782156</v>
      </c>
      <c r="X41" s="13">
        <v>147</v>
      </c>
      <c r="Y41" s="13">
        <v>0</v>
      </c>
      <c r="Z41" s="13">
        <v>0</v>
      </c>
      <c r="AA41" s="13">
        <v>2450</v>
      </c>
      <c r="AB41" s="13">
        <v>76.599999999999994</v>
      </c>
      <c r="AC41" s="13">
        <v>2178</v>
      </c>
      <c r="AD41" s="13">
        <v>68.099999999999994</v>
      </c>
      <c r="AE41" s="13">
        <v>272</v>
      </c>
      <c r="AF41" s="13">
        <v>8.5</v>
      </c>
      <c r="AH41">
        <v>1</v>
      </c>
      <c r="AI41">
        <v>0</v>
      </c>
      <c r="AJ41">
        <f>(I41-MIN(I2:I69))/(MAX(I2:I69)-MIN(I2:I69))</f>
        <v>0.6875</v>
      </c>
      <c r="AK41">
        <f>(J41-MIN(J2:J69))/(MAX(J2:J69)-MIN(J2:J69))</f>
        <v>0.2</v>
      </c>
      <c r="AL41">
        <f>(U41-MIN(U2:U69))/(MAX(U2:U69)-MIN(U2:U69))</f>
        <v>0</v>
      </c>
      <c r="AM41">
        <f>(W41-MIN(W2:W69))/(MAX(W2:W69)-MIN(W2:W69))</f>
        <v>9.7577809920729369E-2</v>
      </c>
      <c r="AN41">
        <f>(X41-MIN(X2:X69))/(MAX(X2:X69)-MIN(X2:X69))</f>
        <v>0.43712574850299402</v>
      </c>
      <c r="AO41">
        <f>(Y41-MIN(Y2:Y69))/(MAX(Y2:Y69)-MIN(Y2:Y69))</f>
        <v>0</v>
      </c>
      <c r="AP41">
        <f>(AA41-MIN(AA2:AA69))/(MAX(AA2:AA69)-MIN(AA2:AA69))</f>
        <v>0.40925266903914592</v>
      </c>
      <c r="AQ41">
        <f>(AE41-MIN(AE2:AE69))/(MAX(AE2:AE69)-MIN(AE2:AE69))</f>
        <v>0.58865248226950351</v>
      </c>
      <c r="AR41">
        <f>(AF41-MIN(AF2:AF69))/(MAX(AF2:AF69)-MIN(AF2:AF69))</f>
        <v>0.58610846812559469</v>
      </c>
      <c r="AS41">
        <v>0</v>
      </c>
    </row>
    <row r="42" spans="1:45" ht="14.25" customHeight="1" x14ac:dyDescent="0.3">
      <c r="A42" s="13" t="s">
        <v>357</v>
      </c>
      <c r="B42" s="13" t="s">
        <v>238</v>
      </c>
      <c r="C42" s="13" t="s">
        <v>37</v>
      </c>
      <c r="D42" s="13">
        <v>0</v>
      </c>
      <c r="E42" s="13">
        <v>1</v>
      </c>
      <c r="F42" s="13">
        <v>1</v>
      </c>
      <c r="G42" s="13">
        <v>0</v>
      </c>
      <c r="H42" s="13">
        <v>34</v>
      </c>
      <c r="I42" s="13">
        <v>27</v>
      </c>
      <c r="J42" s="13">
        <v>7</v>
      </c>
      <c r="K42" s="13">
        <v>238</v>
      </c>
      <c r="L42" s="13">
        <v>728</v>
      </c>
      <c r="M42" s="13">
        <v>0.32692307692307693</v>
      </c>
      <c r="N42" s="13">
        <v>548</v>
      </c>
      <c r="O42" s="13">
        <v>769</v>
      </c>
      <c r="P42" s="13">
        <v>0.71261378413524057</v>
      </c>
      <c r="Q42" s="13">
        <v>1312</v>
      </c>
      <c r="R42" s="13">
        <v>1212</v>
      </c>
      <c r="S42" s="13">
        <v>100</v>
      </c>
      <c r="T42" s="13">
        <v>345</v>
      </c>
      <c r="U42" s="13">
        <v>514</v>
      </c>
      <c r="V42" s="13">
        <v>344</v>
      </c>
      <c r="W42" s="13">
        <v>1.4941860465116279</v>
      </c>
      <c r="X42" s="13">
        <v>59</v>
      </c>
      <c r="Y42" s="13">
        <v>2</v>
      </c>
      <c r="Z42" s="13">
        <v>1</v>
      </c>
      <c r="AA42" s="13">
        <v>2638</v>
      </c>
      <c r="AB42" s="13">
        <v>77.599999999999994</v>
      </c>
      <c r="AC42" s="13">
        <v>2377</v>
      </c>
      <c r="AD42" s="13">
        <v>69.900000000000006</v>
      </c>
      <c r="AE42" s="13">
        <v>261</v>
      </c>
      <c r="AF42" s="13">
        <v>7.6764705882352944</v>
      </c>
      <c r="AH42">
        <v>0</v>
      </c>
      <c r="AI42">
        <v>0</v>
      </c>
      <c r="AJ42">
        <f>(I42-MIN(I2:I69))/(MAX(I2:I69)-MIN(I2:I69))</f>
        <v>0.8125</v>
      </c>
      <c r="AK42">
        <f>(J42-MIN(J2:J69))/(MAX(J2:J69)-MIN(J2:J69))</f>
        <v>0.2</v>
      </c>
      <c r="AL42">
        <f>(U42-MIN(U2:U69))/(MAX(U2:U69)-MIN(U2:U69))</f>
        <v>0.44776119402985076</v>
      </c>
      <c r="AM42">
        <f>(W42-MIN(W2:W69))/(MAX(W2:W69)-MIN(W2:W69))</f>
        <v>0.71822403348549091</v>
      </c>
      <c r="AN42">
        <f>(X42-MIN(X2:X69))/(MAX(X2:X69)-MIN(X2:X69))</f>
        <v>0.17365269461077845</v>
      </c>
      <c r="AO42">
        <f>(Y42-MIN(Y2:Y69))/(MAX(Y2:Y69)-MIN(Y2:Y69))</f>
        <v>0.22222222222222221</v>
      </c>
      <c r="AP42">
        <f>(AA42-MIN(AA2:AA69))/(MAX(AA2:AA69)-MIN(AA2:AA69))</f>
        <v>0.63226571767497031</v>
      </c>
      <c r="AQ42">
        <f>(AE42-MIN(AE2:AE69))/(MAX(AE2:AE69)-MIN(AE2:AE69))</f>
        <v>0.57304964539007097</v>
      </c>
      <c r="AR42">
        <f>(AF42-MIN(AF2:AF69))/(MAX(AF2:AF69)-MIN(AF2:AF69))</f>
        <v>0.5484972295292998</v>
      </c>
      <c r="AS42">
        <v>1</v>
      </c>
    </row>
    <row r="43" spans="1:45" ht="14.25" customHeight="1" x14ac:dyDescent="0.3">
      <c r="A43" s="13" t="s">
        <v>358</v>
      </c>
      <c r="B43" s="13" t="s">
        <v>335</v>
      </c>
      <c r="C43" s="13" t="s">
        <v>37</v>
      </c>
      <c r="D43" s="13">
        <v>1</v>
      </c>
      <c r="E43" s="13">
        <v>1</v>
      </c>
      <c r="F43" s="13">
        <v>0</v>
      </c>
      <c r="G43" s="13">
        <v>0</v>
      </c>
      <c r="H43" s="13">
        <v>34</v>
      </c>
      <c r="I43" s="13">
        <v>22</v>
      </c>
      <c r="J43" s="13">
        <v>12</v>
      </c>
      <c r="K43" s="13">
        <v>208</v>
      </c>
      <c r="L43" s="13">
        <v>590</v>
      </c>
      <c r="M43" s="13">
        <v>0.35254237288135593</v>
      </c>
      <c r="N43" s="13">
        <v>497</v>
      </c>
      <c r="O43" s="13">
        <v>743</v>
      </c>
      <c r="P43" s="13">
        <v>0.66890982503364738</v>
      </c>
      <c r="Q43" s="13">
        <v>1224</v>
      </c>
      <c r="R43" s="13">
        <v>1282</v>
      </c>
      <c r="S43" s="13">
        <v>-58</v>
      </c>
      <c r="T43" s="13">
        <v>356</v>
      </c>
      <c r="U43" s="13">
        <v>372</v>
      </c>
      <c r="V43" s="13">
        <v>382</v>
      </c>
      <c r="W43" s="13">
        <v>0.97382198952879584</v>
      </c>
      <c r="X43" s="13">
        <v>335</v>
      </c>
      <c r="Y43" s="13">
        <v>0</v>
      </c>
      <c r="Z43" s="13">
        <v>0</v>
      </c>
      <c r="AA43" s="13">
        <v>2479</v>
      </c>
      <c r="AB43" s="13">
        <v>72.900000000000006</v>
      </c>
      <c r="AC43" s="13">
        <v>2347</v>
      </c>
      <c r="AD43" s="13">
        <v>69</v>
      </c>
      <c r="AE43" s="13">
        <v>132</v>
      </c>
      <c r="AF43" s="13">
        <v>3.882352941176471</v>
      </c>
      <c r="AH43">
        <v>1</v>
      </c>
      <c r="AI43">
        <v>0</v>
      </c>
      <c r="AJ43">
        <f>(I43-MIN(I2:I69))/(MAX(I2:I69)-MIN(I2:I69))</f>
        <v>0.5</v>
      </c>
      <c r="AK43">
        <f>(J43-MIN(J2:J69))/(MAX(J2:J69)-MIN(J2:J69))</f>
        <v>0.53333333333333333</v>
      </c>
      <c r="AL43">
        <f>(U43-MIN(U2:U69))/(MAX(U2:U69)-MIN(U2:U69))</f>
        <v>2.3880597014925373E-2</v>
      </c>
      <c r="AM43">
        <f>(W43-MIN(W2:W69))/(MAX(W2:W69)-MIN(W2:W69))</f>
        <v>0.1188203425868017</v>
      </c>
      <c r="AN43">
        <f>(X43-MIN(X2:X69))/(MAX(X2:X69)-MIN(X2:X69))</f>
        <v>1</v>
      </c>
      <c r="AO43">
        <f>(Y43-MIN(Y2:Y69))/(MAX(Y2:Y69)-MIN(Y2:Y69))</f>
        <v>0</v>
      </c>
      <c r="AP43">
        <f>(AA43-MIN(AA2:AA69))/(MAX(AA2:AA69)-MIN(AA2:AA69))</f>
        <v>0.44365361803084225</v>
      </c>
      <c r="AQ43">
        <f>(AE43-MIN(AE2:AE69))/(MAX(AE2:AE69)-MIN(AE2:AE69))</f>
        <v>0.39007092198581561</v>
      </c>
      <c r="AR43">
        <f>(AF43-MIN(AF2:AF69))/(MAX(AF2:AF69)-MIN(AF2:AF69))</f>
        <v>0.37521688028208428</v>
      </c>
      <c r="AS43">
        <v>0</v>
      </c>
    </row>
    <row r="44" spans="1:45" ht="14.25" customHeight="1" x14ac:dyDescent="0.3">
      <c r="A44" s="13" t="s">
        <v>162</v>
      </c>
      <c r="B44" s="13" t="s">
        <v>179</v>
      </c>
      <c r="C44" s="13" t="s">
        <v>37</v>
      </c>
      <c r="D44" s="13">
        <v>0</v>
      </c>
      <c r="E44" s="13">
        <v>1</v>
      </c>
      <c r="F44" s="13">
        <v>3</v>
      </c>
      <c r="G44" s="13">
        <v>1</v>
      </c>
      <c r="H44" s="13">
        <v>34</v>
      </c>
      <c r="I44" s="13">
        <v>28</v>
      </c>
      <c r="J44" s="13">
        <v>6</v>
      </c>
      <c r="K44" s="13">
        <v>234</v>
      </c>
      <c r="L44" s="13">
        <v>670</v>
      </c>
      <c r="M44" s="13">
        <v>0.34925373134328358</v>
      </c>
      <c r="N44" s="13">
        <v>580</v>
      </c>
      <c r="O44" s="13">
        <v>813</v>
      </c>
      <c r="P44" s="13">
        <v>0.71340713407134071</v>
      </c>
      <c r="Q44" s="13">
        <v>1229</v>
      </c>
      <c r="R44" s="13">
        <v>1119</v>
      </c>
      <c r="S44" s="13">
        <v>110</v>
      </c>
      <c r="T44" s="13">
        <v>399</v>
      </c>
      <c r="U44" s="13">
        <v>464</v>
      </c>
      <c r="V44" s="13">
        <v>393</v>
      </c>
      <c r="W44" s="13">
        <v>1.1806615776081419</v>
      </c>
      <c r="X44" s="13">
        <v>2</v>
      </c>
      <c r="Y44" s="13">
        <v>5</v>
      </c>
      <c r="Z44" s="13">
        <v>1</v>
      </c>
      <c r="AA44" s="13">
        <v>2680</v>
      </c>
      <c r="AB44" s="13">
        <v>78.8</v>
      </c>
      <c r="AC44" s="13">
        <v>2350</v>
      </c>
      <c r="AD44" s="13">
        <v>69.099999999999994</v>
      </c>
      <c r="AE44" s="13">
        <v>330</v>
      </c>
      <c r="AF44" s="13">
        <v>9.7058823529411757</v>
      </c>
      <c r="AH44">
        <v>0</v>
      </c>
      <c r="AI44">
        <v>1</v>
      </c>
      <c r="AJ44">
        <f>(I44-MIN(I2:I69))/(MAX(I2:I69)-MIN(I2:I69))</f>
        <v>0.875</v>
      </c>
      <c r="AK44">
        <f>(J44-MIN(J2:J69))/(MAX(J2:J69)-MIN(J2:J69))</f>
        <v>0.13333333333333333</v>
      </c>
      <c r="AL44">
        <f>(U44-MIN(U2:U69))/(MAX(U2:U69)-MIN(U2:U69))</f>
        <v>0.29850746268656714</v>
      </c>
      <c r="AM44">
        <f>(W44-MIN(W2:W69))/(MAX(W2:W69)-MIN(W2:W69))</f>
        <v>0.35707740676142236</v>
      </c>
      <c r="AN44">
        <f>(X44-MIN(X2:X69))/(MAX(X2:X69)-MIN(X2:X69))</f>
        <v>2.9940119760479044E-3</v>
      </c>
      <c r="AO44">
        <f>(Y44-MIN(Y2:Y69))/(MAX(Y2:Y69)-MIN(Y2:Y69))</f>
        <v>0.55555555555555558</v>
      </c>
      <c r="AP44">
        <f>(AA44-MIN(AA2:AA69))/(MAX(AA2:AA69)-MIN(AA2:AA69))</f>
        <v>0.68208778173190987</v>
      </c>
      <c r="AQ44">
        <f>(AE44-MIN(AE2:AE69))/(MAX(AE2:AE69)-MIN(AE2:AE69))</f>
        <v>0.67092198581560281</v>
      </c>
      <c r="AR44">
        <f>(AF44-MIN(AF2:AF69))/(MAX(AF2:AF69)-MIN(AF2:AF69))</f>
        <v>0.64118206749874074</v>
      </c>
      <c r="AS44">
        <v>3</v>
      </c>
    </row>
    <row r="45" spans="1:45" ht="14.25" customHeight="1" x14ac:dyDescent="0.3">
      <c r="A45" s="13" t="s">
        <v>303</v>
      </c>
      <c r="B45" s="13" t="s">
        <v>238</v>
      </c>
      <c r="C45" s="13" t="s">
        <v>43</v>
      </c>
      <c r="D45" s="13">
        <v>0</v>
      </c>
      <c r="E45" s="13">
        <v>0</v>
      </c>
      <c r="F45" s="13">
        <v>0</v>
      </c>
      <c r="G45" s="13">
        <v>1</v>
      </c>
      <c r="H45" s="13">
        <v>32</v>
      </c>
      <c r="I45" s="13">
        <v>25</v>
      </c>
      <c r="J45" s="13">
        <v>7</v>
      </c>
      <c r="K45" s="13">
        <v>215</v>
      </c>
      <c r="L45" s="13">
        <v>620</v>
      </c>
      <c r="M45" s="13">
        <v>0.34677419354838712</v>
      </c>
      <c r="N45" s="13">
        <v>491</v>
      </c>
      <c r="O45" s="13">
        <v>730</v>
      </c>
      <c r="P45" s="13">
        <v>0.67260273972602735</v>
      </c>
      <c r="Q45" s="13">
        <v>1237</v>
      </c>
      <c r="R45" s="13">
        <v>1065</v>
      </c>
      <c r="S45" s="13">
        <v>172</v>
      </c>
      <c r="T45" s="13">
        <v>317</v>
      </c>
      <c r="U45" s="13">
        <v>470</v>
      </c>
      <c r="V45" s="13">
        <v>418</v>
      </c>
      <c r="W45" s="13">
        <v>1.1244019138755981</v>
      </c>
      <c r="X45" s="13">
        <v>49</v>
      </c>
      <c r="Y45" s="13">
        <v>0</v>
      </c>
      <c r="Z45" s="13">
        <v>3</v>
      </c>
      <c r="AA45" s="13">
        <v>2342</v>
      </c>
      <c r="AB45" s="13">
        <v>73.2</v>
      </c>
      <c r="AC45" s="13">
        <v>2106</v>
      </c>
      <c r="AD45" s="13">
        <v>65.8</v>
      </c>
      <c r="AE45" s="13">
        <v>236</v>
      </c>
      <c r="AF45" s="13">
        <v>7.375</v>
      </c>
      <c r="AH45">
        <v>0</v>
      </c>
      <c r="AI45">
        <v>1</v>
      </c>
      <c r="AJ45">
        <f>(I45-MIN(I2:I69))/(MAX(I2:I69)-MIN(I2:I69))</f>
        <v>0.6875</v>
      </c>
      <c r="AK45">
        <f>(J45-MIN(J2:J69))/(MAX(J2:J69)-MIN(J2:J69))</f>
        <v>0.2</v>
      </c>
      <c r="AL45">
        <f>(U45-MIN(U2:U69))/(MAX(U2:U69)-MIN(U2:U69))</f>
        <v>0.31641791044776119</v>
      </c>
      <c r="AM45">
        <f>(W45-MIN(W2:W69))/(MAX(W2:W69)-MIN(W2:W69))</f>
        <v>0.29227229649778536</v>
      </c>
      <c r="AN45">
        <f>(X45-MIN(X2:X69))/(MAX(X2:X69)-MIN(X2:X69))</f>
        <v>0.1437125748502994</v>
      </c>
      <c r="AO45">
        <f>(Y45-MIN(Y2:Y69))/(MAX(Y2:Y69)-MIN(Y2:Y69))</f>
        <v>0</v>
      </c>
      <c r="AP45">
        <f>(AA45-MIN(AA2:AA69))/(MAX(AA2:AA69)-MIN(AA2:AA69))</f>
        <v>0.28113879003558717</v>
      </c>
      <c r="AQ45">
        <f>(AE45-MIN(AE2:AE69))/(MAX(AE2:AE69)-MIN(AE2:AE69))</f>
        <v>0.5375886524822695</v>
      </c>
      <c r="AR45">
        <f>(AF45-MIN(AF2:AF69))/(MAX(AF2:AF69)-MIN(AF2:AF69))</f>
        <v>0.53472882968601332</v>
      </c>
      <c r="AS45">
        <v>0</v>
      </c>
    </row>
    <row r="46" spans="1:45" ht="14.25" customHeight="1" x14ac:dyDescent="0.3">
      <c r="A46" s="13" t="s">
        <v>100</v>
      </c>
      <c r="B46" s="13" t="s">
        <v>304</v>
      </c>
      <c r="C46" s="13" t="s">
        <v>34</v>
      </c>
      <c r="D46" s="13">
        <v>0</v>
      </c>
      <c r="E46" s="13">
        <v>0</v>
      </c>
      <c r="F46" s="13">
        <v>3</v>
      </c>
      <c r="G46" s="13">
        <v>1</v>
      </c>
      <c r="H46" s="13">
        <v>32</v>
      </c>
      <c r="I46" s="13">
        <v>21</v>
      </c>
      <c r="J46" s="13">
        <v>11</v>
      </c>
      <c r="K46" s="13">
        <v>235</v>
      </c>
      <c r="L46" s="13">
        <v>637</v>
      </c>
      <c r="M46" s="13">
        <v>0.36891679748822598</v>
      </c>
      <c r="N46" s="13">
        <v>450</v>
      </c>
      <c r="O46" s="13">
        <v>612</v>
      </c>
      <c r="P46" s="13">
        <v>0.73529411764705888</v>
      </c>
      <c r="Q46" s="13">
        <v>1154</v>
      </c>
      <c r="R46" s="13">
        <v>1082</v>
      </c>
      <c r="S46" s="13">
        <v>72</v>
      </c>
      <c r="T46" s="13">
        <v>349</v>
      </c>
      <c r="U46" s="13">
        <v>431</v>
      </c>
      <c r="V46" s="13">
        <v>311</v>
      </c>
      <c r="W46" s="13">
        <v>1.385852090032154</v>
      </c>
      <c r="X46" s="13">
        <v>26</v>
      </c>
      <c r="Y46" s="13">
        <v>4</v>
      </c>
      <c r="Z46" s="13">
        <v>5</v>
      </c>
      <c r="AA46" s="13">
        <v>2423</v>
      </c>
      <c r="AB46" s="13">
        <v>75.7</v>
      </c>
      <c r="AC46" s="13">
        <v>2259</v>
      </c>
      <c r="AD46" s="13">
        <v>70.599999999999994</v>
      </c>
      <c r="AE46" s="13">
        <v>164</v>
      </c>
      <c r="AF46" s="13">
        <v>5.125</v>
      </c>
      <c r="AH46">
        <v>0</v>
      </c>
      <c r="AI46">
        <v>1</v>
      </c>
      <c r="AJ46">
        <f>(I46-MIN(I2:I69))/(MAX(I2:I69)-MIN(I2:I69))</f>
        <v>0.4375</v>
      </c>
      <c r="AK46">
        <f>(J46-MIN(J2:J69))/(MAX(J2:J69)-MIN(J2:J69))</f>
        <v>0.46666666666666667</v>
      </c>
      <c r="AL46">
        <f>(U46-MIN(U2:U69))/(MAX(U2:U69)-MIN(U2:U69))</f>
        <v>0.2</v>
      </c>
      <c r="AM46">
        <f>(W46-MIN(W2:W69))/(MAX(W2:W69)-MIN(W2:W69))</f>
        <v>0.59343491230759027</v>
      </c>
      <c r="AN46">
        <f>(X46-MIN(X2:X69))/(MAX(X2:X69)-MIN(X2:X69))</f>
        <v>7.4850299401197598E-2</v>
      </c>
      <c r="AO46">
        <f>(Y46-MIN(Y2:Y69))/(MAX(Y2:Y69)-MIN(Y2:Y69))</f>
        <v>0.44444444444444442</v>
      </c>
      <c r="AP46">
        <f>(AA46-MIN(AA2:AA69))/(MAX(AA2:AA69)-MIN(AA2:AA69))</f>
        <v>0.37722419928825623</v>
      </c>
      <c r="AQ46">
        <f>(AE46-MIN(AE2:AE69))/(MAX(AE2:AE69)-MIN(AE2:AE69))</f>
        <v>0.43546099290780144</v>
      </c>
      <c r="AR46">
        <f>(AF46-MIN(AF2:AF69))/(MAX(AF2:AF69)-MIN(AF2:AF69))</f>
        <v>0.43196955280685057</v>
      </c>
      <c r="AS46">
        <v>3</v>
      </c>
    </row>
    <row r="47" spans="1:45" ht="14.25" customHeight="1" x14ac:dyDescent="0.3">
      <c r="A47" s="13" t="s">
        <v>359</v>
      </c>
      <c r="B47" s="13" t="s">
        <v>304</v>
      </c>
      <c r="C47" s="13" t="s">
        <v>34</v>
      </c>
      <c r="D47" s="13">
        <v>1</v>
      </c>
      <c r="E47" s="13">
        <v>0</v>
      </c>
      <c r="F47" s="13">
        <v>0</v>
      </c>
      <c r="G47" s="13">
        <v>0</v>
      </c>
      <c r="H47" s="13">
        <v>32</v>
      </c>
      <c r="I47" s="13">
        <v>21</v>
      </c>
      <c r="J47" s="13">
        <v>11</v>
      </c>
      <c r="K47" s="13">
        <v>201</v>
      </c>
      <c r="L47" s="13">
        <v>578</v>
      </c>
      <c r="M47" s="13">
        <v>0.34775086505190311</v>
      </c>
      <c r="N47" s="13">
        <v>512</v>
      </c>
      <c r="O47" s="13">
        <v>679</v>
      </c>
      <c r="P47" s="13">
        <v>0.75405007363770249</v>
      </c>
      <c r="Q47" s="13">
        <v>1222</v>
      </c>
      <c r="R47" s="13">
        <v>985</v>
      </c>
      <c r="S47" s="13">
        <v>237</v>
      </c>
      <c r="T47" s="13">
        <v>410</v>
      </c>
      <c r="U47" s="13">
        <v>541</v>
      </c>
      <c r="V47" s="13">
        <v>374</v>
      </c>
      <c r="W47" s="13">
        <v>1.446524064171123</v>
      </c>
      <c r="X47" s="13">
        <v>33</v>
      </c>
      <c r="Y47" s="13">
        <v>1</v>
      </c>
      <c r="Z47" s="13">
        <v>7</v>
      </c>
      <c r="AA47" s="13">
        <v>2433</v>
      </c>
      <c r="AB47" s="13">
        <v>76</v>
      </c>
      <c r="AC47" s="13">
        <v>2173</v>
      </c>
      <c r="AD47" s="13">
        <v>67.900000000000006</v>
      </c>
      <c r="AE47" s="13">
        <v>260</v>
      </c>
      <c r="AF47" s="13">
        <v>8.125</v>
      </c>
      <c r="AH47">
        <v>1</v>
      </c>
      <c r="AI47">
        <v>0</v>
      </c>
      <c r="AJ47">
        <f>(I47-MIN(I2:I69))/(MAX(I2:I69)-MIN(I2:I69))</f>
        <v>0.4375</v>
      </c>
      <c r="AK47">
        <f>(J47-MIN(J2:J69))/(MAX(J2:J69)-MIN(J2:J69))</f>
        <v>0.46666666666666667</v>
      </c>
      <c r="AL47">
        <f>(U47-MIN(U2:U69))/(MAX(U2:U69)-MIN(U2:U69))</f>
        <v>0.5283582089552239</v>
      </c>
      <c r="AM47">
        <f>(W47-MIN(W2:W69))/(MAX(W2:W69)-MIN(W2:W69))</f>
        <v>0.6633225318404814</v>
      </c>
      <c r="AN47">
        <f>(X47-MIN(X2:X69))/(MAX(X2:X69)-MIN(X2:X69))</f>
        <v>9.580838323353294E-2</v>
      </c>
      <c r="AO47">
        <f>(Y47-MIN(Y2:Y69))/(MAX(Y2:Y69)-MIN(Y2:Y69))</f>
        <v>0.1111111111111111</v>
      </c>
      <c r="AP47">
        <f>(AA47-MIN(AA2:AA69))/(MAX(AA2:AA69)-MIN(AA2:AA69))</f>
        <v>0.38908659549228947</v>
      </c>
      <c r="AQ47">
        <f>(AE47-MIN(AE2:AE69))/(MAX(AE2:AE69)-MIN(AE2:AE69))</f>
        <v>0.57163120567375891</v>
      </c>
      <c r="AR47">
        <f>(AF47-MIN(AF2:AF69))/(MAX(AF2:AF69)-MIN(AF2:AF69))</f>
        <v>0.5689819219790675</v>
      </c>
      <c r="AS47">
        <v>0</v>
      </c>
    </row>
    <row r="48" spans="1:45" ht="14.25" customHeight="1" x14ac:dyDescent="0.3">
      <c r="A48" s="13" t="s">
        <v>134</v>
      </c>
      <c r="B48" s="13" t="s">
        <v>261</v>
      </c>
      <c r="C48" s="13" t="s">
        <v>37</v>
      </c>
      <c r="D48" s="13">
        <v>1</v>
      </c>
      <c r="E48" s="13">
        <v>1</v>
      </c>
      <c r="F48" s="13">
        <v>1</v>
      </c>
      <c r="G48" s="13">
        <v>0</v>
      </c>
      <c r="H48" s="13">
        <v>28</v>
      </c>
      <c r="I48" s="13">
        <v>22</v>
      </c>
      <c r="J48" s="13">
        <v>6</v>
      </c>
      <c r="K48" s="13">
        <v>181</v>
      </c>
      <c r="L48" s="13">
        <v>484</v>
      </c>
      <c r="M48" s="13">
        <v>0.37396694214876031</v>
      </c>
      <c r="N48" s="13">
        <v>436</v>
      </c>
      <c r="O48" s="13">
        <v>657</v>
      </c>
      <c r="P48" s="13">
        <v>0.66362252663622523</v>
      </c>
      <c r="Q48" s="13">
        <v>1131</v>
      </c>
      <c r="R48" s="13">
        <v>821</v>
      </c>
      <c r="S48" s="13">
        <v>310</v>
      </c>
      <c r="T48" s="13">
        <v>379</v>
      </c>
      <c r="U48" s="13">
        <v>425</v>
      </c>
      <c r="V48" s="13">
        <v>374</v>
      </c>
      <c r="W48" s="13">
        <v>1.136363636363636</v>
      </c>
      <c r="X48" s="13">
        <v>178</v>
      </c>
      <c r="Y48" s="13">
        <v>0</v>
      </c>
      <c r="Z48" s="13">
        <v>2</v>
      </c>
      <c r="AA48" s="13">
        <v>2105</v>
      </c>
      <c r="AB48" s="13">
        <v>75.2</v>
      </c>
      <c r="AC48" s="13">
        <v>1768</v>
      </c>
      <c r="AD48" s="13">
        <v>63.1</v>
      </c>
      <c r="AE48" s="13">
        <v>337</v>
      </c>
      <c r="AF48" s="13">
        <v>12.03571428571429</v>
      </c>
      <c r="AH48">
        <v>1</v>
      </c>
      <c r="AI48">
        <v>0</v>
      </c>
      <c r="AJ48">
        <f>(I48-MIN(I2:I69))/(MAX(I2:I69)-MIN(I2:I69))</f>
        <v>0.5</v>
      </c>
      <c r="AK48">
        <f>(J48-MIN(J2:J69))/(MAX(J2:J69)-MIN(J2:J69))</f>
        <v>0.13333333333333333</v>
      </c>
      <c r="AL48">
        <f>(U48-MIN(U2:U69))/(MAX(U2:U69)-MIN(U2:U69))</f>
        <v>0.18208955223880596</v>
      </c>
      <c r="AM48">
        <f>(W48-MIN(W2:W69))/(MAX(W2:W69)-MIN(W2:W69))</f>
        <v>0.3060509203527999</v>
      </c>
      <c r="AN48">
        <f>(X48-MIN(X2:X69))/(MAX(X2:X69)-MIN(X2:X69))</f>
        <v>0.52994011976047906</v>
      </c>
      <c r="AO48">
        <f>(Y48-MIN(Y2:Y69))/(MAX(Y2:Y69)-MIN(Y2:Y69))</f>
        <v>0</v>
      </c>
      <c r="AP48">
        <f>(AA48-MIN(AA2:AA69))/(MAX(AA2:AA69)-MIN(AA2:AA69))</f>
        <v>0</v>
      </c>
      <c r="AQ48">
        <f>(AE48-MIN(AE2:AE69))/(MAX(AE2:AE69)-MIN(AE2:AE69))</f>
        <v>0.68085106382978722</v>
      </c>
      <c r="AR48">
        <f>(AF48-MIN(AF2:AF69))/(MAX(AF2:AF69)-MIN(AF2:AF69))</f>
        <v>0.74758733179285064</v>
      </c>
      <c r="AS48">
        <v>1</v>
      </c>
    </row>
    <row r="49" spans="1:45" ht="14.25" customHeight="1" x14ac:dyDescent="0.3">
      <c r="A49" s="13" t="s">
        <v>89</v>
      </c>
      <c r="B49" s="13" t="s">
        <v>201</v>
      </c>
      <c r="C49" s="13" t="s">
        <v>34</v>
      </c>
      <c r="D49" s="13">
        <v>1</v>
      </c>
      <c r="E49" s="13">
        <v>0</v>
      </c>
      <c r="F49" s="13">
        <v>0</v>
      </c>
      <c r="G49" s="13">
        <v>0</v>
      </c>
      <c r="H49" s="13">
        <v>34</v>
      </c>
      <c r="I49" s="13">
        <v>22</v>
      </c>
      <c r="J49" s="13">
        <v>12</v>
      </c>
      <c r="K49" s="13">
        <v>326</v>
      </c>
      <c r="L49" s="13">
        <v>849</v>
      </c>
      <c r="M49" s="13">
        <v>0.38398115429917551</v>
      </c>
      <c r="N49" s="13">
        <v>404</v>
      </c>
      <c r="O49" s="13">
        <v>548</v>
      </c>
      <c r="P49" s="13">
        <v>0.73722627737226276</v>
      </c>
      <c r="Q49" s="13">
        <v>1089</v>
      </c>
      <c r="R49" s="13">
        <v>1122</v>
      </c>
      <c r="S49" s="13">
        <v>-33</v>
      </c>
      <c r="T49" s="13">
        <v>267</v>
      </c>
      <c r="U49" s="13">
        <v>509</v>
      </c>
      <c r="V49" s="13">
        <v>333</v>
      </c>
      <c r="W49" s="13">
        <v>1.5285285285285291</v>
      </c>
      <c r="X49" s="13">
        <v>45</v>
      </c>
      <c r="Y49" s="13">
        <v>3</v>
      </c>
      <c r="Z49" s="13">
        <v>7</v>
      </c>
      <c r="AA49" s="13">
        <v>2526</v>
      </c>
      <c r="AB49" s="13">
        <v>74.3</v>
      </c>
      <c r="AC49" s="13">
        <v>2294</v>
      </c>
      <c r="AD49" s="13">
        <v>67.5</v>
      </c>
      <c r="AE49" s="13">
        <v>232</v>
      </c>
      <c r="AF49" s="13">
        <v>6.8235294117647056</v>
      </c>
      <c r="AH49">
        <v>1</v>
      </c>
      <c r="AI49">
        <v>0</v>
      </c>
      <c r="AJ49">
        <f>(I49-MIN(I2:I69))/(MAX(I2:I69)-MIN(I2:I69))</f>
        <v>0.5</v>
      </c>
      <c r="AK49">
        <f>(J49-MIN(J2:J69))/(MAX(J2:J69)-MIN(J2:J69))</f>
        <v>0.53333333333333333</v>
      </c>
      <c r="AL49">
        <f>(U49-MIN(U2:U69))/(MAX(U2:U69)-MIN(U2:U69))</f>
        <v>0.43283582089552236</v>
      </c>
      <c r="AM49">
        <f>(W49-MIN(W2:W69))/(MAX(W2:W69)-MIN(W2:W69))</f>
        <v>0.75778289655322117</v>
      </c>
      <c r="AN49">
        <f>(X49-MIN(X2:X69))/(MAX(X2:X69)-MIN(X2:X69))</f>
        <v>0.1317365269461078</v>
      </c>
      <c r="AO49">
        <f>(Y49-MIN(Y2:Y69))/(MAX(Y2:Y69)-MIN(Y2:Y69))</f>
        <v>0.33333333333333331</v>
      </c>
      <c r="AP49">
        <f>(AA49-MIN(AA2:AA69))/(MAX(AA2:AA69)-MIN(AA2:AA69))</f>
        <v>0.49940688018979834</v>
      </c>
      <c r="AQ49">
        <f>(AE49-MIN(AE2:AE69))/(MAX(AE2:AE69)-MIN(AE2:AE69))</f>
        <v>0.53191489361702127</v>
      </c>
      <c r="AR49">
        <f>(AF49-MIN(AF2:AF69))/(MAX(AF2:AF69)-MIN(AF2:AF69))</f>
        <v>0.50954273241170878</v>
      </c>
      <c r="AS49">
        <v>0</v>
      </c>
    </row>
    <row r="50" spans="1:45" ht="14.25" customHeight="1" x14ac:dyDescent="0.3">
      <c r="A50" s="13" t="s">
        <v>360</v>
      </c>
      <c r="B50" s="13" t="s">
        <v>324</v>
      </c>
      <c r="C50" s="13" t="s">
        <v>37</v>
      </c>
      <c r="D50" s="13">
        <v>1</v>
      </c>
      <c r="E50" s="13">
        <v>1</v>
      </c>
      <c r="F50" s="13">
        <v>0</v>
      </c>
      <c r="G50" s="13">
        <v>0</v>
      </c>
      <c r="H50" s="13">
        <v>32</v>
      </c>
      <c r="I50" s="13">
        <v>24</v>
      </c>
      <c r="J50" s="13">
        <v>8</v>
      </c>
      <c r="K50" s="13">
        <v>174</v>
      </c>
      <c r="L50" s="13">
        <v>506</v>
      </c>
      <c r="M50" s="13">
        <v>0.34387351778656128</v>
      </c>
      <c r="N50" s="13">
        <v>465</v>
      </c>
      <c r="O50" s="13">
        <v>712</v>
      </c>
      <c r="P50" s="13">
        <v>0.6530898876404494</v>
      </c>
      <c r="Q50" s="13">
        <v>1226</v>
      </c>
      <c r="R50" s="13">
        <v>1097</v>
      </c>
      <c r="S50" s="13">
        <v>129</v>
      </c>
      <c r="T50" s="13">
        <v>401</v>
      </c>
      <c r="U50" s="13">
        <v>501</v>
      </c>
      <c r="V50" s="13">
        <v>391</v>
      </c>
      <c r="W50" s="13">
        <v>1.281329923273657</v>
      </c>
      <c r="X50" s="13">
        <v>322</v>
      </c>
      <c r="Y50" s="13">
        <v>0</v>
      </c>
      <c r="Z50" s="13">
        <v>0</v>
      </c>
      <c r="AA50" s="13">
        <v>2337</v>
      </c>
      <c r="AB50" s="13">
        <v>73</v>
      </c>
      <c r="AC50" s="13">
        <v>2022</v>
      </c>
      <c r="AD50" s="13">
        <v>63.2</v>
      </c>
      <c r="AE50" s="13">
        <v>315</v>
      </c>
      <c r="AF50" s="13">
        <v>9.84375</v>
      </c>
      <c r="AH50">
        <v>1</v>
      </c>
      <c r="AI50">
        <v>0</v>
      </c>
      <c r="AJ50">
        <f>(I50-MIN(I2:I69))/(MAX(I2:I69)-MIN(I2:I69))</f>
        <v>0.625</v>
      </c>
      <c r="AK50">
        <f>(J50-MIN(J2:J69))/(MAX(J2:J69)-MIN(J2:J69))</f>
        <v>0.26666666666666666</v>
      </c>
      <c r="AL50">
        <f>(U50-MIN(U2:U69))/(MAX(U2:U69)-MIN(U2:U69))</f>
        <v>0.40895522388059702</v>
      </c>
      <c r="AM50">
        <f>(W50-MIN(W2:W69))/(MAX(W2:W69)-MIN(W2:W69))</f>
        <v>0.47303656485247703</v>
      </c>
      <c r="AN50">
        <f>(X50-MIN(X2:X69))/(MAX(X2:X69)-MIN(X2:X69))</f>
        <v>0.96107784431137722</v>
      </c>
      <c r="AO50">
        <f>(Y50-MIN(Y2:Y69))/(MAX(Y2:Y69)-MIN(Y2:Y69))</f>
        <v>0</v>
      </c>
      <c r="AP50">
        <f>(AA50-MIN(AA2:AA69))/(MAX(AA2:AA69)-MIN(AA2:AA69))</f>
        <v>0.27520759193357058</v>
      </c>
      <c r="AQ50">
        <f>(AE50-MIN(AE2:AE69))/(MAX(AE2:AE69)-MIN(AE2:AE69))</f>
        <v>0.64964539007092204</v>
      </c>
      <c r="AR50">
        <f>(AF50-MIN(AF2:AF69))/(MAX(AF2:AF69)-MIN(AF2:AF69))</f>
        <v>0.64747859181731682</v>
      </c>
      <c r="AS50">
        <v>0</v>
      </c>
    </row>
    <row r="51" spans="1:45" ht="14.25" customHeight="1" x14ac:dyDescent="0.3">
      <c r="A51" s="13" t="s">
        <v>361</v>
      </c>
      <c r="B51" s="13" t="s">
        <v>177</v>
      </c>
      <c r="C51" s="13" t="s">
        <v>34</v>
      </c>
      <c r="D51" s="13">
        <v>1</v>
      </c>
      <c r="E51" s="13">
        <v>1</v>
      </c>
      <c r="F51" s="13">
        <v>1</v>
      </c>
      <c r="G51" s="13">
        <v>1</v>
      </c>
      <c r="H51" s="13">
        <v>32</v>
      </c>
      <c r="I51" s="13">
        <v>27</v>
      </c>
      <c r="J51" s="13">
        <v>5</v>
      </c>
      <c r="K51" s="13">
        <v>254</v>
      </c>
      <c r="L51" s="13">
        <v>691</v>
      </c>
      <c r="M51" s="13">
        <v>0.36758321273516642</v>
      </c>
      <c r="N51" s="13">
        <v>477</v>
      </c>
      <c r="O51" s="13">
        <v>653</v>
      </c>
      <c r="P51" s="13">
        <v>0.73047473200612556</v>
      </c>
      <c r="Q51" s="13">
        <v>1130</v>
      </c>
      <c r="R51" s="13">
        <v>1020</v>
      </c>
      <c r="S51" s="13">
        <v>110</v>
      </c>
      <c r="T51" s="13">
        <v>380</v>
      </c>
      <c r="U51" s="13">
        <v>605</v>
      </c>
      <c r="V51" s="13">
        <v>398</v>
      </c>
      <c r="W51" s="13">
        <v>1.5201005025125629</v>
      </c>
      <c r="X51" s="13">
        <v>260</v>
      </c>
      <c r="Y51" s="13">
        <v>0</v>
      </c>
      <c r="Z51" s="13">
        <v>1</v>
      </c>
      <c r="AA51" s="13">
        <v>2583</v>
      </c>
      <c r="AB51" s="13">
        <v>80.7</v>
      </c>
      <c r="AC51" s="13">
        <v>2021</v>
      </c>
      <c r="AD51" s="13">
        <v>63.2</v>
      </c>
      <c r="AE51" s="13">
        <v>562</v>
      </c>
      <c r="AF51" s="13">
        <v>17.5625</v>
      </c>
      <c r="AH51">
        <v>1</v>
      </c>
      <c r="AI51">
        <v>1</v>
      </c>
      <c r="AJ51">
        <f>(I51-MIN(I2:I69))/(MAX(I2:I69)-MIN(I2:I69))</f>
        <v>0.8125</v>
      </c>
      <c r="AK51">
        <f>(J51-MIN(J2:J69))/(MAX(J2:J69)-MIN(J2:J69))</f>
        <v>6.6666666666666666E-2</v>
      </c>
      <c r="AL51">
        <f>(U51-MIN(U2:U69))/(MAX(U2:U69)-MIN(U2:U69))</f>
        <v>0.71940298507462686</v>
      </c>
      <c r="AM51">
        <f>(W51-MIN(W2:W69))/(MAX(W2:W69)-MIN(W2:W69))</f>
        <v>0.74807471276694748</v>
      </c>
      <c r="AN51">
        <f>(X51-MIN(X2:X69))/(MAX(X2:X69)-MIN(X2:X69))</f>
        <v>0.77544910179640714</v>
      </c>
      <c r="AO51">
        <f>(Y51-MIN(Y2:Y69))/(MAX(Y2:Y69)-MIN(Y2:Y69))</f>
        <v>0</v>
      </c>
      <c r="AP51">
        <f>(AA51-MIN(AA2:AA69))/(MAX(AA2:AA69)-MIN(AA2:AA69))</f>
        <v>0.56702253855278761</v>
      </c>
      <c r="AQ51">
        <f>(AE51-MIN(AE2:AE69))/(MAX(AE2:AE69)-MIN(AE2:AE69))</f>
        <v>1</v>
      </c>
      <c r="AR51">
        <f>(AF51-MIN(AF2:AF69))/(MAX(AF2:AF69)-MIN(AF2:AF69))</f>
        <v>1</v>
      </c>
      <c r="AS51">
        <v>1</v>
      </c>
    </row>
    <row r="52" spans="1:45" ht="14.25" customHeight="1" x14ac:dyDescent="0.3">
      <c r="A52" s="13" t="s">
        <v>128</v>
      </c>
      <c r="B52" s="13" t="s">
        <v>211</v>
      </c>
      <c r="C52" s="13" t="s">
        <v>40</v>
      </c>
      <c r="D52" s="13">
        <v>0</v>
      </c>
      <c r="E52" s="13">
        <v>0</v>
      </c>
      <c r="F52" s="13">
        <v>6</v>
      </c>
      <c r="G52" s="13">
        <v>1</v>
      </c>
      <c r="H52" s="13">
        <v>34</v>
      </c>
      <c r="I52" s="13">
        <v>29</v>
      </c>
      <c r="J52" s="13">
        <v>5</v>
      </c>
      <c r="K52" s="13">
        <v>291</v>
      </c>
      <c r="L52" s="13">
        <v>847</v>
      </c>
      <c r="M52" s="13">
        <v>0.34356552538370722</v>
      </c>
      <c r="N52" s="13">
        <v>516</v>
      </c>
      <c r="O52" s="13">
        <v>664</v>
      </c>
      <c r="P52" s="13">
        <v>0.77710843373493976</v>
      </c>
      <c r="Q52" s="13">
        <v>1211</v>
      </c>
      <c r="R52" s="13">
        <v>1147</v>
      </c>
      <c r="S52" s="13">
        <v>64</v>
      </c>
      <c r="T52" s="13">
        <v>315</v>
      </c>
      <c r="U52" s="13">
        <v>549</v>
      </c>
      <c r="V52" s="13">
        <v>378</v>
      </c>
      <c r="W52" s="13">
        <v>1.4523809523809521</v>
      </c>
      <c r="X52" s="13">
        <v>20</v>
      </c>
      <c r="Y52" s="13">
        <v>4</v>
      </c>
      <c r="Z52" s="13">
        <v>4</v>
      </c>
      <c r="AA52" s="13">
        <v>2617</v>
      </c>
      <c r="AB52" s="13">
        <v>77</v>
      </c>
      <c r="AC52" s="13">
        <v>2166</v>
      </c>
      <c r="AD52" s="13">
        <v>63.7</v>
      </c>
      <c r="AE52" s="13">
        <v>451</v>
      </c>
      <c r="AF52" s="13">
        <v>13.26470588235294</v>
      </c>
      <c r="AH52">
        <v>0</v>
      </c>
      <c r="AI52">
        <v>1</v>
      </c>
      <c r="AJ52">
        <f>(I52-MIN(I2:I69))/(MAX(I2:I69)-MIN(I2:I69))</f>
        <v>0.9375</v>
      </c>
      <c r="AK52">
        <f>(J52-MIN(J2:J69))/(MAX(J2:J69)-MIN(J2:J69))</f>
        <v>6.6666666666666666E-2</v>
      </c>
      <c r="AL52">
        <f>(U52-MIN(U2:U69))/(MAX(U2:U69)-MIN(U2:U69))</f>
        <v>0.55223880597014929</v>
      </c>
      <c r="AM52">
        <f>(W52-MIN(W2:W69))/(MAX(W2:W69)-MIN(W2:W69))</f>
        <v>0.67006904010338475</v>
      </c>
      <c r="AN52">
        <f>(X52-MIN(X2:X69))/(MAX(X2:X69)-MIN(X2:X69))</f>
        <v>5.6886227544910177E-2</v>
      </c>
      <c r="AO52">
        <f>(Y52-MIN(Y2:Y69))/(MAX(Y2:Y69)-MIN(Y2:Y69))</f>
        <v>0.44444444444444442</v>
      </c>
      <c r="AP52">
        <f>(AA52-MIN(AA2:AA69))/(MAX(AA2:AA69)-MIN(AA2:AA69))</f>
        <v>0.60735468564650064</v>
      </c>
      <c r="AQ52">
        <f>(AE52-MIN(AE2:AE69))/(MAX(AE2:AE69)-MIN(AE2:AE69))</f>
        <v>0.8425531914893617</v>
      </c>
      <c r="AR52">
        <f>(AF52-MIN(AF2:AF69))/(MAX(AF2:AF69)-MIN(AF2:AF69))</f>
        <v>0.80371634857558627</v>
      </c>
      <c r="AS52">
        <v>6</v>
      </c>
    </row>
    <row r="53" spans="1:45" ht="14.25" customHeight="1" x14ac:dyDescent="0.3">
      <c r="A53" s="13" t="s">
        <v>165</v>
      </c>
      <c r="B53" s="13" t="s">
        <v>304</v>
      </c>
      <c r="C53" s="13" t="s">
        <v>43</v>
      </c>
      <c r="D53" s="13">
        <v>1</v>
      </c>
      <c r="E53" s="13">
        <v>0</v>
      </c>
      <c r="F53" s="13">
        <v>4</v>
      </c>
      <c r="G53" s="13">
        <v>0</v>
      </c>
      <c r="H53" s="13">
        <v>32</v>
      </c>
      <c r="I53" s="13">
        <v>19</v>
      </c>
      <c r="J53" s="13">
        <v>13</v>
      </c>
      <c r="K53" s="13">
        <v>280</v>
      </c>
      <c r="L53" s="13">
        <v>776</v>
      </c>
      <c r="M53" s="13">
        <v>0.36082474226804118</v>
      </c>
      <c r="N53" s="13">
        <v>435</v>
      </c>
      <c r="O53" s="13">
        <v>637</v>
      </c>
      <c r="P53" s="13">
        <v>0.68288854003139721</v>
      </c>
      <c r="Q53" s="13">
        <v>1137</v>
      </c>
      <c r="R53" s="13">
        <v>1182</v>
      </c>
      <c r="S53" s="13">
        <v>-45</v>
      </c>
      <c r="T53" s="13">
        <v>378</v>
      </c>
      <c r="U53" s="13">
        <v>450</v>
      </c>
      <c r="V53" s="13">
        <v>388</v>
      </c>
      <c r="W53" s="13">
        <v>1.15979381443299</v>
      </c>
      <c r="X53" s="13">
        <v>39</v>
      </c>
      <c r="Y53" s="13">
        <v>2</v>
      </c>
      <c r="Z53" s="13">
        <v>5</v>
      </c>
      <c r="AA53" s="13">
        <v>2247</v>
      </c>
      <c r="AB53" s="13">
        <v>70.2</v>
      </c>
      <c r="AC53" s="13">
        <v>2103</v>
      </c>
      <c r="AD53" s="13">
        <v>65.7</v>
      </c>
      <c r="AE53" s="13">
        <v>144</v>
      </c>
      <c r="AF53" s="13">
        <v>4.5</v>
      </c>
      <c r="AH53">
        <v>1</v>
      </c>
      <c r="AI53">
        <v>0</v>
      </c>
      <c r="AJ53">
        <f>(I53-MIN(I2:I69))/(MAX(I2:I69)-MIN(I2:I69))</f>
        <v>0.3125</v>
      </c>
      <c r="AK53">
        <f>(J53-MIN(J2:J69))/(MAX(J2:J69)-MIN(J2:J69))</f>
        <v>0.6</v>
      </c>
      <c r="AL53">
        <f>(U53-MIN(U2:U69))/(MAX(U2:U69)-MIN(U2:U69))</f>
        <v>0.25671641791044775</v>
      </c>
      <c r="AM53">
        <f>(W53-MIN(W2:W69))/(MAX(W2:W69)-MIN(W2:W69))</f>
        <v>0.33303997738839691</v>
      </c>
      <c r="AN53">
        <f>(X53-MIN(X2:X69))/(MAX(X2:X69)-MIN(X2:X69))</f>
        <v>0.11377245508982035</v>
      </c>
      <c r="AO53">
        <f>(Y53-MIN(Y2:Y69))/(MAX(Y2:Y69)-MIN(Y2:Y69))</f>
        <v>0.22222222222222221</v>
      </c>
      <c r="AP53">
        <f>(AA53-MIN(AA2:AA69))/(MAX(AA2:AA69)-MIN(AA2:AA69))</f>
        <v>0.16844602609727166</v>
      </c>
      <c r="AQ53">
        <f>(AE53-MIN(AE2:AE69))/(MAX(AE2:AE69)-MIN(AE2:AE69))</f>
        <v>0.40709219858156026</v>
      </c>
      <c r="AR53">
        <f>(AF53-MIN(AF2:AF69))/(MAX(AF2:AF69)-MIN(AF2:AF69))</f>
        <v>0.40342530922930542</v>
      </c>
      <c r="AS53">
        <v>4</v>
      </c>
    </row>
    <row r="54" spans="1:45" ht="14.25" customHeight="1" x14ac:dyDescent="0.3">
      <c r="A54" s="13" t="s">
        <v>314</v>
      </c>
      <c r="B54" s="25" t="s">
        <v>304</v>
      </c>
      <c r="C54" s="13" t="s">
        <v>40</v>
      </c>
      <c r="D54" s="13">
        <v>0</v>
      </c>
      <c r="E54" s="13">
        <v>0</v>
      </c>
      <c r="F54" s="13">
        <v>2</v>
      </c>
      <c r="G54" s="13">
        <v>0</v>
      </c>
      <c r="H54" s="13">
        <v>32</v>
      </c>
      <c r="I54" s="13">
        <v>25</v>
      </c>
      <c r="J54" s="13">
        <v>7</v>
      </c>
      <c r="K54" s="13">
        <v>219</v>
      </c>
      <c r="L54" s="13">
        <v>599</v>
      </c>
      <c r="M54" s="13">
        <v>0.36560934891485808</v>
      </c>
      <c r="N54" s="13">
        <v>527</v>
      </c>
      <c r="O54" s="13">
        <v>702</v>
      </c>
      <c r="P54" s="13">
        <v>0.75071225071225067</v>
      </c>
      <c r="Q54" s="13">
        <v>1112</v>
      </c>
      <c r="R54" s="13">
        <v>1038</v>
      </c>
      <c r="S54" s="13">
        <v>74</v>
      </c>
      <c r="T54" s="13">
        <v>310</v>
      </c>
      <c r="U54" s="13">
        <v>410</v>
      </c>
      <c r="V54" s="13">
        <v>341</v>
      </c>
      <c r="W54" s="13">
        <v>1.202346041055719</v>
      </c>
      <c r="X54" s="13">
        <v>19</v>
      </c>
      <c r="Y54" s="13">
        <v>4</v>
      </c>
      <c r="Z54" s="13">
        <v>3</v>
      </c>
      <c r="AA54" s="13">
        <v>2420</v>
      </c>
      <c r="AB54" s="13">
        <v>75.599999999999994</v>
      </c>
      <c r="AC54" s="13">
        <v>2138</v>
      </c>
      <c r="AD54" s="13">
        <v>66.8</v>
      </c>
      <c r="AE54" s="13">
        <v>282</v>
      </c>
      <c r="AF54" s="13">
        <v>8.8125</v>
      </c>
      <c r="AH54">
        <v>0</v>
      </c>
      <c r="AI54">
        <v>0</v>
      </c>
      <c r="AJ54">
        <f>(I54-MIN(I2:I69))/(MAX(I2:I69)-MIN(I2:I69))</f>
        <v>0.6875</v>
      </c>
      <c r="AK54">
        <f>(J54-MIN(J2:J69))/(MAX(J2:J69)-MIN(J2:J69))</f>
        <v>0.2</v>
      </c>
      <c r="AL54">
        <f>(U54-MIN(U2:U69))/(MAX(U2:U69)-MIN(U2:U69))</f>
        <v>0.1373134328358209</v>
      </c>
      <c r="AM54">
        <f>(W54-MIN(W2:W69))/(MAX(W2:W69)-MIN(W2:W69))</f>
        <v>0.38205558742401219</v>
      </c>
      <c r="AN54">
        <f>(X54-MIN(X2:X69))/(MAX(X2:X69)-MIN(X2:X69))</f>
        <v>5.3892215568862277E-2</v>
      </c>
      <c r="AO54">
        <f>(Y54-MIN(Y2:Y69))/(MAX(Y2:Y69)-MIN(Y2:Y69))</f>
        <v>0.44444444444444442</v>
      </c>
      <c r="AP54">
        <f>(AA54-MIN(AA2:AA69))/(MAX(AA2:AA69)-MIN(AA2:AA69))</f>
        <v>0.37366548042704628</v>
      </c>
      <c r="AQ54">
        <f>(AE54-MIN(AE2:AE69))/(MAX(AE2:AE69)-MIN(AE2:AE69))</f>
        <v>0.6028368794326241</v>
      </c>
      <c r="AR54">
        <f>(AF54-MIN(AF2:AF69))/(MAX(AF2:AF69)-MIN(AF2:AF69))</f>
        <v>0.60038058991436727</v>
      </c>
      <c r="AS54">
        <v>2</v>
      </c>
    </row>
    <row r="55" spans="1:45" ht="14.25" customHeight="1" x14ac:dyDescent="0.3">
      <c r="A55" s="13" t="s">
        <v>362</v>
      </c>
      <c r="B55" s="13" t="s">
        <v>194</v>
      </c>
      <c r="C55" s="13" t="s">
        <v>40</v>
      </c>
      <c r="D55" s="13">
        <v>1</v>
      </c>
      <c r="E55" s="13">
        <v>1</v>
      </c>
      <c r="F55" s="13">
        <v>0</v>
      </c>
      <c r="G55" s="13">
        <v>0</v>
      </c>
      <c r="H55" s="13">
        <v>33</v>
      </c>
      <c r="I55" s="13">
        <v>22</v>
      </c>
      <c r="J55" s="13">
        <v>11</v>
      </c>
      <c r="K55" s="13">
        <v>190</v>
      </c>
      <c r="L55" s="13">
        <v>586</v>
      </c>
      <c r="M55" s="13">
        <v>0.32423208191126279</v>
      </c>
      <c r="N55" s="13">
        <v>552</v>
      </c>
      <c r="O55" s="13">
        <v>795</v>
      </c>
      <c r="P55" s="13">
        <v>0.69433962264150939</v>
      </c>
      <c r="Q55" s="13">
        <v>1247</v>
      </c>
      <c r="R55" s="13">
        <v>1172</v>
      </c>
      <c r="S55" s="13">
        <v>75</v>
      </c>
      <c r="T55" s="13">
        <v>384</v>
      </c>
      <c r="U55" s="13">
        <v>411</v>
      </c>
      <c r="V55" s="13">
        <v>430</v>
      </c>
      <c r="W55" s="13">
        <v>0.95581395348837206</v>
      </c>
      <c r="X55" s="13">
        <v>253</v>
      </c>
      <c r="Y55" s="13">
        <v>0</v>
      </c>
      <c r="Z55" s="13">
        <v>1</v>
      </c>
      <c r="AA55" s="13">
        <v>2496</v>
      </c>
      <c r="AB55" s="13">
        <v>75.599999999999994</v>
      </c>
      <c r="AC55" s="13">
        <v>2227</v>
      </c>
      <c r="AD55" s="13">
        <v>67.5</v>
      </c>
      <c r="AE55" s="13">
        <v>269</v>
      </c>
      <c r="AF55" s="13">
        <v>8.1515151515151523</v>
      </c>
      <c r="AH55">
        <v>1</v>
      </c>
      <c r="AI55">
        <v>0</v>
      </c>
      <c r="AJ55">
        <f>(I55-MIN(I2:I69))/(MAX(I2:I69)-MIN(I2:I69))</f>
        <v>0.5</v>
      </c>
      <c r="AK55">
        <f>(J55-MIN(J2:J69))/(MAX(J2:J69)-MIN(J2:J69))</f>
        <v>0.46666666666666667</v>
      </c>
      <c r="AL55">
        <f>(U55-MIN(U2:U69))/(MAX(U2:U69)-MIN(U2:U69))</f>
        <v>0.14029850746268657</v>
      </c>
      <c r="AM55">
        <f>(W55-MIN(W2:W69))/(MAX(W2:W69)-MIN(W2:W69))</f>
        <v>9.8077012751430784E-2</v>
      </c>
      <c r="AN55">
        <f>(X55-MIN(X2:X69))/(MAX(X2:X69)-MIN(X2:X69))</f>
        <v>0.75449101796407181</v>
      </c>
      <c r="AO55">
        <f>(Y55-MIN(Y2:Y69))/(MAX(Y2:Y69)-MIN(Y2:Y69))</f>
        <v>0</v>
      </c>
      <c r="AP55">
        <f>(AA55-MIN(AA2:AA69))/(MAX(AA2:AA69)-MIN(AA2:AA69))</f>
        <v>0.4638196915776987</v>
      </c>
      <c r="AQ55">
        <f>(AE55-MIN(AE2:AE69))/(MAX(AE2:AE69)-MIN(AE2:AE69))</f>
        <v>0.58439716312056733</v>
      </c>
      <c r="AR55">
        <f>(AF55-MIN(AF2:AF69))/(MAX(AF2:AF69)-MIN(AF2:AF69))</f>
        <v>0.57019288988841799</v>
      </c>
      <c r="AS55">
        <v>0</v>
      </c>
    </row>
    <row r="56" spans="1:45" ht="14.25" customHeight="1" x14ac:dyDescent="0.3">
      <c r="A56" s="13" t="s">
        <v>338</v>
      </c>
      <c r="B56" s="13" t="s">
        <v>339</v>
      </c>
      <c r="C56" s="13" t="s">
        <v>37</v>
      </c>
      <c r="D56" s="13">
        <v>1</v>
      </c>
      <c r="E56" s="13">
        <v>1</v>
      </c>
      <c r="F56" s="13">
        <v>0</v>
      </c>
      <c r="G56" s="13">
        <v>0</v>
      </c>
      <c r="H56" s="13">
        <v>32</v>
      </c>
      <c r="I56" s="13">
        <v>25</v>
      </c>
      <c r="J56" s="13">
        <v>7</v>
      </c>
      <c r="K56" s="13">
        <v>219</v>
      </c>
      <c r="L56" s="13">
        <v>651</v>
      </c>
      <c r="M56" s="13">
        <v>0.33640552995391698</v>
      </c>
      <c r="N56" s="13">
        <v>520</v>
      </c>
      <c r="O56" s="13">
        <v>741</v>
      </c>
      <c r="P56" s="13">
        <v>0.70175438596491224</v>
      </c>
      <c r="Q56" s="13">
        <v>1203</v>
      </c>
      <c r="R56" s="13">
        <v>1170</v>
      </c>
      <c r="S56" s="13">
        <v>33</v>
      </c>
      <c r="T56" s="13">
        <v>384</v>
      </c>
      <c r="U56" s="13">
        <v>428</v>
      </c>
      <c r="V56" s="13">
        <v>365</v>
      </c>
      <c r="W56" s="13">
        <v>1.172602739726027</v>
      </c>
      <c r="X56" s="13">
        <v>158</v>
      </c>
      <c r="Y56" s="13">
        <v>0</v>
      </c>
      <c r="Z56" s="13">
        <v>0</v>
      </c>
      <c r="AA56" s="13">
        <v>2535</v>
      </c>
      <c r="AB56" s="13">
        <v>79.2</v>
      </c>
      <c r="AC56" s="13">
        <v>2286</v>
      </c>
      <c r="AD56" s="13">
        <v>71.400000000000006</v>
      </c>
      <c r="AE56" s="13">
        <v>249</v>
      </c>
      <c r="AF56" s="13">
        <v>7.78125</v>
      </c>
      <c r="AH56">
        <v>1</v>
      </c>
      <c r="AI56">
        <v>0</v>
      </c>
      <c r="AJ56">
        <f>(I56-MIN(I2:I69))/(MAX(I2:I69)-MIN(I2:I69))</f>
        <v>0.6875</v>
      </c>
      <c r="AK56">
        <f>(J56-MIN(J2:J69))/(MAX(J2:J69)-MIN(J2:J69))</f>
        <v>0.2</v>
      </c>
      <c r="AL56">
        <f>(U56-MIN(U2:U69))/(MAX(U2:U69)-MIN(U2:U69))</f>
        <v>0.19104477611940299</v>
      </c>
      <c r="AM56">
        <f>(W56-MIN(W2:W69))/(MAX(W2:W69)-MIN(W2:W69))</f>
        <v>0.34779448818533548</v>
      </c>
      <c r="AN56">
        <f>(X56-MIN(X2:X69))/(MAX(X2:X69)-MIN(X2:X69))</f>
        <v>0.47005988023952094</v>
      </c>
      <c r="AO56">
        <f>(Y56-MIN(Y2:Y69))/(MAX(Y2:Y69)-MIN(Y2:Y69))</f>
        <v>0</v>
      </c>
      <c r="AP56">
        <f>(AA56-MIN(AA2:AA69))/(MAX(AA2:AA69)-MIN(AA2:AA69))</f>
        <v>0.51008303677342826</v>
      </c>
      <c r="AQ56">
        <f>(AE56-MIN(AE2:AE69))/(MAX(AE2:AE69)-MIN(AE2:AE69))</f>
        <v>0.55602836879432627</v>
      </c>
      <c r="AR56">
        <f>(AF56-MIN(AF2:AF69))/(MAX(AF2:AF69)-MIN(AF2:AF69))</f>
        <v>0.55328258801141772</v>
      </c>
      <c r="AS56">
        <v>0</v>
      </c>
    </row>
    <row r="57" spans="1:45" ht="14.25" customHeight="1" x14ac:dyDescent="0.3">
      <c r="A57" s="13" t="s">
        <v>363</v>
      </c>
      <c r="B57" s="13" t="s">
        <v>321</v>
      </c>
      <c r="C57" s="13" t="s">
        <v>43</v>
      </c>
      <c r="D57" s="13">
        <v>1</v>
      </c>
      <c r="E57" s="13">
        <v>1</v>
      </c>
      <c r="F57" s="13">
        <v>0</v>
      </c>
      <c r="G57" s="13">
        <v>1</v>
      </c>
      <c r="H57" s="13">
        <v>31</v>
      </c>
      <c r="I57" s="13">
        <v>21</v>
      </c>
      <c r="J57" s="13">
        <v>10</v>
      </c>
      <c r="K57" s="13">
        <v>203</v>
      </c>
      <c r="L57" s="13">
        <v>659</v>
      </c>
      <c r="M57" s="13">
        <v>0.30804248861911993</v>
      </c>
      <c r="N57" s="13">
        <v>529</v>
      </c>
      <c r="O57" s="13">
        <v>805</v>
      </c>
      <c r="P57" s="13">
        <v>0.65714285714285714</v>
      </c>
      <c r="Q57" s="13">
        <v>1291</v>
      </c>
      <c r="R57" s="13">
        <v>1132</v>
      </c>
      <c r="S57" s="13">
        <v>159</v>
      </c>
      <c r="T57" s="13">
        <v>438</v>
      </c>
      <c r="U57" s="13">
        <v>377</v>
      </c>
      <c r="V57" s="13">
        <v>433</v>
      </c>
      <c r="W57" s="13">
        <v>0.87066974595842961</v>
      </c>
      <c r="X57" s="13">
        <v>324</v>
      </c>
      <c r="Y57" s="13">
        <v>0</v>
      </c>
      <c r="Z57" s="13">
        <v>1</v>
      </c>
      <c r="AA57" s="13">
        <v>2318</v>
      </c>
      <c r="AB57" s="13">
        <v>74.8</v>
      </c>
      <c r="AC57" s="13">
        <v>2289</v>
      </c>
      <c r="AD57" s="13">
        <v>73.8</v>
      </c>
      <c r="AE57" s="13">
        <v>29</v>
      </c>
      <c r="AF57" s="13">
        <v>0.93548387096774188</v>
      </c>
      <c r="AH57">
        <v>1</v>
      </c>
      <c r="AI57">
        <v>1</v>
      </c>
      <c r="AJ57">
        <f>(I57-MIN(I2:I69))/(MAX(I2:I69)-MIN(I2:I69))</f>
        <v>0.4375</v>
      </c>
      <c r="AK57">
        <f>(J57-MIN(J2:J69))/(MAX(J2:J69)-MIN(J2:J69))</f>
        <v>0.4</v>
      </c>
      <c r="AL57">
        <f>(U57-MIN(U2:U69))/(MAX(U2:U69)-MIN(U2:U69))</f>
        <v>3.880597014925373E-2</v>
      </c>
      <c r="AM57">
        <f>(W57-MIN(W2:W69))/(MAX(W2:W69)-MIN(W2:W69))</f>
        <v>0</v>
      </c>
      <c r="AN57">
        <f>(X57-MIN(X2:X69))/(MAX(X2:X69)-MIN(X2:X69))</f>
        <v>0.96706586826347307</v>
      </c>
      <c r="AO57">
        <f>(Y57-MIN(Y2:Y69))/(MAX(Y2:Y69)-MIN(Y2:Y69))</f>
        <v>0</v>
      </c>
      <c r="AP57">
        <f>(AA57-MIN(AA2:AA69))/(MAX(AA2:AA69)-MIN(AA2:AA69))</f>
        <v>0.25266903914590749</v>
      </c>
      <c r="AQ57">
        <f>(AE57-MIN(AE2:AE69))/(MAX(AE2:AE69)-MIN(AE2:AE69))</f>
        <v>0.24397163120567375</v>
      </c>
      <c r="AR57">
        <f>(AF57-MIN(AF2:AF69))/(MAX(AF2:AF69)-MIN(AF2:AF69))</f>
        <v>0.24063104263220897</v>
      </c>
      <c r="AS57">
        <v>0</v>
      </c>
    </row>
    <row r="58" spans="1:45" ht="14.25" customHeight="1" x14ac:dyDescent="0.3">
      <c r="A58" s="13" t="s">
        <v>130</v>
      </c>
      <c r="B58" s="13" t="s">
        <v>201</v>
      </c>
      <c r="C58" s="13" t="s">
        <v>34</v>
      </c>
      <c r="D58" s="13">
        <v>0</v>
      </c>
      <c r="E58" s="13">
        <v>0</v>
      </c>
      <c r="F58" s="13">
        <v>2</v>
      </c>
      <c r="G58" s="13">
        <v>1</v>
      </c>
      <c r="H58" s="13">
        <v>32</v>
      </c>
      <c r="I58" s="13">
        <v>20</v>
      </c>
      <c r="J58" s="13">
        <v>12</v>
      </c>
      <c r="K58" s="13">
        <v>211</v>
      </c>
      <c r="L58" s="13">
        <v>590</v>
      </c>
      <c r="M58" s="13">
        <v>0.35762711864406782</v>
      </c>
      <c r="N58" s="13">
        <v>491</v>
      </c>
      <c r="O58" s="13">
        <v>694</v>
      </c>
      <c r="P58" s="13">
        <v>0.70749279538904897</v>
      </c>
      <c r="Q58" s="13">
        <v>1117</v>
      </c>
      <c r="R58" s="13">
        <v>1017</v>
      </c>
      <c r="S58" s="13">
        <v>100</v>
      </c>
      <c r="T58" s="13">
        <v>366</v>
      </c>
      <c r="U58" s="13">
        <v>371</v>
      </c>
      <c r="V58" s="13">
        <v>351</v>
      </c>
      <c r="W58" s="13">
        <v>1.0569800569800569</v>
      </c>
      <c r="X58" s="13">
        <v>9</v>
      </c>
      <c r="Y58" s="13">
        <v>3</v>
      </c>
      <c r="Z58" s="13">
        <v>6</v>
      </c>
      <c r="AA58" s="13">
        <v>2204</v>
      </c>
      <c r="AB58" s="13">
        <v>68.900000000000006</v>
      </c>
      <c r="AC58" s="13">
        <v>2066</v>
      </c>
      <c r="AD58" s="13">
        <v>64.599999999999994</v>
      </c>
      <c r="AE58" s="13">
        <v>138</v>
      </c>
      <c r="AF58" s="13">
        <v>4.3125</v>
      </c>
      <c r="AH58">
        <v>0</v>
      </c>
      <c r="AI58">
        <v>1</v>
      </c>
      <c r="AJ58">
        <f>(I58-MIN(I2:I69))/(MAX(I2:I69)-MIN(I2:I69))</f>
        <v>0.375</v>
      </c>
      <c r="AK58">
        <f>(J58-MIN(J2:J69))/(MAX(J2:J69)-MIN(J2:J69))</f>
        <v>0.53333333333333333</v>
      </c>
      <c r="AL58">
        <f>(U58-MIN(U2:U69))/(MAX(U2:U69)-MIN(U2:U69))</f>
        <v>2.0895522388059702E-2</v>
      </c>
      <c r="AM58">
        <f>(W58-MIN(W2:W69))/(MAX(W2:W69)-MIN(W2:W69))</f>
        <v>0.21460953457538778</v>
      </c>
      <c r="AN58">
        <f>(X58-MIN(X2:X69))/(MAX(X2:X69)-MIN(X2:X69))</f>
        <v>2.3952095808383235E-2</v>
      </c>
      <c r="AO58">
        <f>(Y58-MIN(Y2:Y69))/(MAX(Y2:Y69)-MIN(Y2:Y69))</f>
        <v>0.33333333333333331</v>
      </c>
      <c r="AP58">
        <f>(AA58-MIN(AA2:AA69))/(MAX(AA2:AA69)-MIN(AA2:AA69))</f>
        <v>0.11743772241992882</v>
      </c>
      <c r="AQ58">
        <f>(AE58-MIN(AE2:AE69))/(MAX(AE2:AE69)-MIN(AE2:AE69))</f>
        <v>0.39858156028368796</v>
      </c>
      <c r="AR58">
        <f>(AF58-MIN(AF2:AF69))/(MAX(AF2:AF69)-MIN(AF2:AF69))</f>
        <v>0.39486203615604182</v>
      </c>
      <c r="AS58">
        <v>2</v>
      </c>
    </row>
    <row r="59" spans="1:45" ht="14.25" customHeight="1" x14ac:dyDescent="0.3">
      <c r="A59" s="13" t="s">
        <v>163</v>
      </c>
      <c r="B59" s="13" t="s">
        <v>179</v>
      </c>
      <c r="C59" s="13" t="s">
        <v>37</v>
      </c>
      <c r="D59" s="13">
        <v>0</v>
      </c>
      <c r="E59" s="13">
        <v>0</v>
      </c>
      <c r="F59" s="13">
        <v>0</v>
      </c>
      <c r="G59" s="13">
        <v>0</v>
      </c>
      <c r="H59" s="13">
        <v>31</v>
      </c>
      <c r="I59" s="13">
        <v>19</v>
      </c>
      <c r="J59" s="13">
        <v>12</v>
      </c>
      <c r="K59" s="13">
        <v>211</v>
      </c>
      <c r="L59" s="13">
        <v>570</v>
      </c>
      <c r="M59" s="13">
        <v>0.37017543859649121</v>
      </c>
      <c r="N59" s="13">
        <v>451</v>
      </c>
      <c r="O59" s="13">
        <v>672</v>
      </c>
      <c r="P59" s="13">
        <v>0.67113095238095233</v>
      </c>
      <c r="Q59" s="13">
        <v>1073</v>
      </c>
      <c r="R59" s="13">
        <v>1141</v>
      </c>
      <c r="S59" s="13">
        <v>-68</v>
      </c>
      <c r="T59" s="13">
        <v>330</v>
      </c>
      <c r="U59" s="13">
        <v>418</v>
      </c>
      <c r="V59" s="13">
        <v>355</v>
      </c>
      <c r="W59" s="13">
        <v>1.1774647887323939</v>
      </c>
      <c r="X59" s="13">
        <v>13</v>
      </c>
      <c r="Y59" s="13">
        <v>3</v>
      </c>
      <c r="Z59" s="13">
        <v>5</v>
      </c>
      <c r="AA59" s="13">
        <v>2234</v>
      </c>
      <c r="AB59" s="13">
        <v>72.099999999999994</v>
      </c>
      <c r="AC59" s="13">
        <v>2169</v>
      </c>
      <c r="AD59" s="13">
        <v>70</v>
      </c>
      <c r="AE59" s="13">
        <v>65</v>
      </c>
      <c r="AF59" s="13">
        <v>2.096774193548387</v>
      </c>
      <c r="AH59">
        <v>0</v>
      </c>
      <c r="AI59">
        <v>0</v>
      </c>
      <c r="AJ59">
        <f>(I59-MIN(I2:I69))/(MAX(I2:I69)-MIN(I2:I69))</f>
        <v>0.3125</v>
      </c>
      <c r="AK59">
        <f>(J59-MIN(J2:J69))/(MAX(J2:J69)-MIN(J2:J69))</f>
        <v>0.53333333333333333</v>
      </c>
      <c r="AL59">
        <f>(U59-MIN(U2:U69))/(MAX(U2:U69)-MIN(U2:U69))</f>
        <v>0.16119402985074627</v>
      </c>
      <c r="AM59">
        <f>(W59-MIN(W2:W69))/(MAX(W2:W69)-MIN(W2:W69))</f>
        <v>0.35339504817912992</v>
      </c>
      <c r="AN59">
        <f>(X59-MIN(X2:X69))/(MAX(X2:X69)-MIN(X2:X69))</f>
        <v>3.5928143712574849E-2</v>
      </c>
      <c r="AO59">
        <f>(Y59-MIN(Y2:Y69))/(MAX(Y2:Y69)-MIN(Y2:Y69))</f>
        <v>0.33333333333333331</v>
      </c>
      <c r="AP59">
        <f>(AA59-MIN(AA2:AA69))/(MAX(AA2:AA69)-MIN(AA2:AA69))</f>
        <v>0.15302491103202848</v>
      </c>
      <c r="AQ59">
        <f>(AE59-MIN(AE2:AE69))/(MAX(AE2:AE69)-MIN(AE2:AE69))</f>
        <v>0.29503546099290778</v>
      </c>
      <c r="AR59">
        <f>(AF59-MIN(AF2:AF69))/(MAX(AF2:AF69)-MIN(AF2:AF69))</f>
        <v>0.29366808876338968</v>
      </c>
      <c r="AS59">
        <v>0</v>
      </c>
    </row>
    <row r="60" spans="1:45" ht="14.25" customHeight="1" x14ac:dyDescent="0.3">
      <c r="A60" s="13" t="s">
        <v>364</v>
      </c>
      <c r="B60" s="13" t="s">
        <v>187</v>
      </c>
      <c r="C60" s="13" t="s">
        <v>40</v>
      </c>
      <c r="D60" s="13">
        <v>1</v>
      </c>
      <c r="E60" s="13">
        <v>0</v>
      </c>
      <c r="F60" s="13">
        <v>0</v>
      </c>
      <c r="G60" s="13">
        <v>0</v>
      </c>
      <c r="H60" s="13">
        <v>32</v>
      </c>
      <c r="I60" s="13">
        <v>21</v>
      </c>
      <c r="J60" s="13">
        <v>11</v>
      </c>
      <c r="K60" s="13">
        <v>251</v>
      </c>
      <c r="L60" s="13">
        <v>739</v>
      </c>
      <c r="M60" s="13">
        <v>0.33964817320703661</v>
      </c>
      <c r="N60" s="13">
        <v>362</v>
      </c>
      <c r="O60" s="13">
        <v>529</v>
      </c>
      <c r="P60" s="13">
        <v>0.68431001890359167</v>
      </c>
      <c r="Q60" s="13">
        <v>1176</v>
      </c>
      <c r="R60" s="13">
        <v>1224</v>
      </c>
      <c r="S60" s="13">
        <v>-48</v>
      </c>
      <c r="T60" s="13">
        <v>358</v>
      </c>
      <c r="U60" s="13">
        <v>433</v>
      </c>
      <c r="V60" s="13">
        <v>293</v>
      </c>
      <c r="W60" s="13">
        <v>1.4778156996587031</v>
      </c>
      <c r="X60" s="13">
        <v>88</v>
      </c>
      <c r="Y60" s="13">
        <v>1</v>
      </c>
      <c r="Z60" s="13">
        <v>4</v>
      </c>
      <c r="AA60" s="13">
        <v>2197</v>
      </c>
      <c r="AB60" s="13">
        <v>68.7</v>
      </c>
      <c r="AC60" s="13">
        <v>2158</v>
      </c>
      <c r="AD60" s="13">
        <v>67.400000000000006</v>
      </c>
      <c r="AE60" s="13">
        <v>39</v>
      </c>
      <c r="AF60" s="13">
        <v>1.21875</v>
      </c>
      <c r="AH60">
        <v>1</v>
      </c>
      <c r="AI60">
        <v>0</v>
      </c>
      <c r="AJ60">
        <f>(I60-MIN(I2:I69))/(MAX(I2:I69)-MIN(I2:I69))</f>
        <v>0.4375</v>
      </c>
      <c r="AK60">
        <f>(J60-MIN(J2:J69))/(MAX(J2:J69)-MIN(J2:J69))</f>
        <v>0.46666666666666667</v>
      </c>
      <c r="AL60">
        <f>(U60-MIN(U2:U69))/(MAX(U2:U69)-MIN(U2:U69))</f>
        <v>0.20597014925373133</v>
      </c>
      <c r="AM60">
        <f>(W60-MIN(W2:W69))/(MAX(W2:W69)-MIN(W2:W69))</f>
        <v>0.69936714628649932</v>
      </c>
      <c r="AN60">
        <f>(X60-MIN(X2:X69))/(MAX(X2:X69)-MIN(X2:X69))</f>
        <v>0.26047904191616766</v>
      </c>
      <c r="AO60">
        <f>(Y60-MIN(Y2:Y69))/(MAX(Y2:Y69)-MIN(Y2:Y69))</f>
        <v>0.1111111111111111</v>
      </c>
      <c r="AP60">
        <f>(AA60-MIN(AA2:AA69))/(MAX(AA2:AA69)-MIN(AA2:AA69))</f>
        <v>0.10913404507710557</v>
      </c>
      <c r="AQ60">
        <f>(AE60-MIN(AE2:AE69))/(MAX(AE2:AE69)-MIN(AE2:AE69))</f>
        <v>0.25815602836879431</v>
      </c>
      <c r="AR60">
        <f>(AF60-MIN(AF2:AF69))/(MAX(AF2:AF69)-MIN(AF2:AF69))</f>
        <v>0.25356803044719317</v>
      </c>
      <c r="AS60">
        <v>0</v>
      </c>
    </row>
    <row r="61" spans="1:45" ht="14.25" customHeight="1" x14ac:dyDescent="0.3">
      <c r="A61" s="13" t="s">
        <v>172</v>
      </c>
      <c r="B61" s="13" t="s">
        <v>342</v>
      </c>
      <c r="C61" s="13" t="s">
        <v>40</v>
      </c>
      <c r="D61" s="13">
        <v>1</v>
      </c>
      <c r="E61" s="13">
        <v>0</v>
      </c>
      <c r="F61" s="13">
        <v>1</v>
      </c>
      <c r="G61" s="13">
        <v>1</v>
      </c>
      <c r="H61" s="13">
        <v>32</v>
      </c>
      <c r="I61" s="13">
        <v>24</v>
      </c>
      <c r="J61" s="13">
        <v>8</v>
      </c>
      <c r="K61" s="13">
        <v>234</v>
      </c>
      <c r="L61" s="13">
        <v>710</v>
      </c>
      <c r="M61" s="13">
        <v>0.3295774647887324</v>
      </c>
      <c r="N61" s="13">
        <v>507</v>
      </c>
      <c r="O61" s="13">
        <v>710</v>
      </c>
      <c r="P61" s="13">
        <v>0.71408450704225357</v>
      </c>
      <c r="Q61" s="13">
        <v>1199</v>
      </c>
      <c r="R61" s="13">
        <v>1051</v>
      </c>
      <c r="S61" s="13">
        <v>148</v>
      </c>
      <c r="T61" s="13">
        <v>373</v>
      </c>
      <c r="U61" s="13">
        <v>459</v>
      </c>
      <c r="V61" s="13">
        <v>318</v>
      </c>
      <c r="W61" s="13">
        <v>1.4433962264150939</v>
      </c>
      <c r="X61" s="13">
        <v>119</v>
      </c>
      <c r="Y61" s="13">
        <v>1</v>
      </c>
      <c r="Z61" s="13">
        <v>1</v>
      </c>
      <c r="AA61" s="13">
        <v>2343</v>
      </c>
      <c r="AB61" s="13">
        <v>73.2</v>
      </c>
      <c r="AC61" s="13">
        <v>1896</v>
      </c>
      <c r="AD61" s="13">
        <v>59.3</v>
      </c>
      <c r="AE61" s="13">
        <v>447</v>
      </c>
      <c r="AF61" s="13">
        <v>13.96875</v>
      </c>
      <c r="AH61">
        <v>1</v>
      </c>
      <c r="AI61">
        <v>1</v>
      </c>
      <c r="AJ61">
        <f>(I61-MIN(I2:I69))/(MAX(I2:I69)-MIN(I2:I69))</f>
        <v>0.625</v>
      </c>
      <c r="AK61">
        <f>(J61-MIN(J2:J69))/(MAX(J2:J69)-MIN(J2:J69))</f>
        <v>0.26666666666666666</v>
      </c>
      <c r="AL61">
        <f>(U61-MIN(U2:U69))/(MAX(U2:U69)-MIN(U2:U69))</f>
        <v>0.28358208955223879</v>
      </c>
      <c r="AM61">
        <f>(W61-MIN(W2:W69))/(MAX(W2:W69)-MIN(W2:W69))</f>
        <v>0.6597195975671829</v>
      </c>
      <c r="AN61">
        <f>(X61-MIN(X2:X69))/(MAX(X2:X69)-MIN(X2:X69))</f>
        <v>0.3532934131736527</v>
      </c>
      <c r="AO61">
        <f>(Y61-MIN(Y2:Y69))/(MAX(Y2:Y69)-MIN(Y2:Y69))</f>
        <v>0.1111111111111111</v>
      </c>
      <c r="AP61">
        <f>(AA61-MIN(AA2:AA69))/(MAX(AA2:AA69)-MIN(AA2:AA69))</f>
        <v>0.28232502965599049</v>
      </c>
      <c r="AQ61">
        <f>(AE61-MIN(AE2:AE69))/(MAX(AE2:AE69)-MIN(AE2:AE69))</f>
        <v>0.83687943262411346</v>
      </c>
      <c r="AR61">
        <f>(AF61-MIN(AF2:AF69))/(MAX(AF2:AF69)-MIN(AF2:AF69))</f>
        <v>0.83587059942911512</v>
      </c>
      <c r="AS61">
        <v>1</v>
      </c>
    </row>
    <row r="62" spans="1:45" ht="14.25" customHeight="1" x14ac:dyDescent="0.3">
      <c r="A62" s="13" t="s">
        <v>365</v>
      </c>
      <c r="B62" s="13" t="s">
        <v>247</v>
      </c>
      <c r="C62" s="13" t="s">
        <v>40</v>
      </c>
      <c r="D62" s="13">
        <v>1</v>
      </c>
      <c r="E62" s="13">
        <v>1</v>
      </c>
      <c r="F62" s="13">
        <v>1</v>
      </c>
      <c r="G62" s="13">
        <v>0</v>
      </c>
      <c r="H62" s="13">
        <v>32</v>
      </c>
      <c r="I62" s="13">
        <v>27</v>
      </c>
      <c r="J62" s="13">
        <v>5</v>
      </c>
      <c r="K62" s="13">
        <v>230</v>
      </c>
      <c r="L62" s="13">
        <v>704</v>
      </c>
      <c r="M62" s="13">
        <v>0.32670454545454553</v>
      </c>
      <c r="N62" s="13">
        <v>567</v>
      </c>
      <c r="O62" s="13">
        <v>833</v>
      </c>
      <c r="P62" s="13">
        <v>0.68067226890756305</v>
      </c>
      <c r="Q62" s="13">
        <v>1200</v>
      </c>
      <c r="R62" s="13">
        <v>1050</v>
      </c>
      <c r="S62" s="13">
        <v>150</v>
      </c>
      <c r="T62" s="13">
        <v>344</v>
      </c>
      <c r="U62" s="13">
        <v>504</v>
      </c>
      <c r="V62" s="13">
        <v>423</v>
      </c>
      <c r="W62" s="13">
        <v>1.191489361702128</v>
      </c>
      <c r="X62" s="13">
        <v>279</v>
      </c>
      <c r="Y62" s="13">
        <v>0</v>
      </c>
      <c r="Z62" s="13">
        <v>1</v>
      </c>
      <c r="AA62" s="13">
        <v>2483</v>
      </c>
      <c r="AB62" s="13">
        <v>77.599999999999994</v>
      </c>
      <c r="AC62" s="13">
        <v>2128</v>
      </c>
      <c r="AD62" s="13">
        <v>66.5</v>
      </c>
      <c r="AE62" s="13">
        <v>355</v>
      </c>
      <c r="AF62" s="13">
        <v>11.09375</v>
      </c>
      <c r="AH62">
        <v>1</v>
      </c>
      <c r="AI62">
        <v>0</v>
      </c>
      <c r="AJ62">
        <f>(I62-MIN(I2:I69))/(MAX(I2:I69)-MIN(I2:I69))</f>
        <v>0.8125</v>
      </c>
      <c r="AK62">
        <f>(J62-MIN(J2:J69))/(MAX(J2:J69)-MIN(J2:J69))</f>
        <v>6.6666666666666666E-2</v>
      </c>
      <c r="AL62">
        <f>(U62-MIN(U2:U69))/(MAX(U2:U69)-MIN(U2:U69))</f>
        <v>0.41791044776119401</v>
      </c>
      <c r="AM62">
        <f>(W62-MIN(W2:W69))/(MAX(W2:W69)-MIN(W2:W69))</f>
        <v>0.36954985496974185</v>
      </c>
      <c r="AN62">
        <f>(X62-MIN(X2:X69))/(MAX(X2:X69)-MIN(X2:X69))</f>
        <v>0.83233532934131738</v>
      </c>
      <c r="AO62">
        <f>(Y62-MIN(Y2:Y69))/(MAX(Y2:Y69)-MIN(Y2:Y69))</f>
        <v>0</v>
      </c>
      <c r="AP62">
        <f>(AA62-MIN(AA2:AA69))/(MAX(AA2:AA69)-MIN(AA2:AA69))</f>
        <v>0.44839857651245552</v>
      </c>
      <c r="AQ62">
        <f>(AE62-MIN(AE2:AE69))/(MAX(AE2:AE69)-MIN(AE2:AE69))</f>
        <v>0.70638297872340428</v>
      </c>
      <c r="AR62">
        <f>(AF62-MIN(AF2:AF69))/(MAX(AF2:AF69)-MIN(AF2:AF69))</f>
        <v>0.70456707897240722</v>
      </c>
      <c r="AS62">
        <v>1</v>
      </c>
    </row>
    <row r="63" spans="1:45" ht="14.25" customHeight="1" x14ac:dyDescent="0.3">
      <c r="A63" s="13" t="s">
        <v>366</v>
      </c>
      <c r="B63" s="13" t="s">
        <v>319</v>
      </c>
      <c r="C63" s="13" t="s">
        <v>34</v>
      </c>
      <c r="D63" s="13">
        <v>1</v>
      </c>
      <c r="E63" s="13">
        <v>1</v>
      </c>
      <c r="F63" s="13">
        <v>0</v>
      </c>
      <c r="G63" s="13">
        <v>0</v>
      </c>
      <c r="H63" s="13">
        <v>32</v>
      </c>
      <c r="I63" s="13">
        <v>18</v>
      </c>
      <c r="J63" s="13">
        <v>14</v>
      </c>
      <c r="K63" s="13">
        <v>230</v>
      </c>
      <c r="L63" s="13">
        <v>634</v>
      </c>
      <c r="M63" s="13">
        <v>0.36277602523659308</v>
      </c>
      <c r="N63" s="13">
        <v>451</v>
      </c>
      <c r="O63" s="13">
        <v>645</v>
      </c>
      <c r="P63" s="13">
        <v>0.69922480620155036</v>
      </c>
      <c r="Q63" s="13">
        <v>1075</v>
      </c>
      <c r="R63" s="13">
        <v>1233</v>
      </c>
      <c r="S63" s="13">
        <v>-158</v>
      </c>
      <c r="T63" s="13">
        <v>339</v>
      </c>
      <c r="U63" s="13">
        <v>456</v>
      </c>
      <c r="V63" s="13">
        <v>414</v>
      </c>
      <c r="W63" s="13">
        <v>1.1014492753623191</v>
      </c>
      <c r="X63" s="13">
        <v>298</v>
      </c>
      <c r="Y63" s="13">
        <v>0</v>
      </c>
      <c r="Z63" s="13">
        <v>1</v>
      </c>
      <c r="AA63" s="13">
        <v>2493</v>
      </c>
      <c r="AB63" s="13">
        <v>77.900000000000006</v>
      </c>
      <c r="AC63" s="13">
        <v>2504</v>
      </c>
      <c r="AD63" s="13">
        <v>78.3</v>
      </c>
      <c r="AE63" s="13">
        <v>-11</v>
      </c>
      <c r="AF63" s="13">
        <v>-0.34375</v>
      </c>
      <c r="AH63">
        <v>1</v>
      </c>
      <c r="AI63">
        <v>0</v>
      </c>
      <c r="AJ63">
        <f>(I63-MIN(I2:I69))/(MAX(I2:I69)-MIN(I2:I69))</f>
        <v>0.25</v>
      </c>
      <c r="AK63">
        <f>(J63-MIN(J2:J69))/(MAX(J2:J69)-MIN(J2:J69))</f>
        <v>0.66666666666666663</v>
      </c>
      <c r="AL63">
        <f>(U63-MIN(U2:U69))/(MAX(U2:U69)-MIN(U2:U69))</f>
        <v>0.2746268656716418</v>
      </c>
      <c r="AM63">
        <f>(W63-MIN(W2:W69))/(MAX(W2:W69)-MIN(W2:W69))</f>
        <v>0.26583331391222076</v>
      </c>
      <c r="AN63">
        <f>(X63-MIN(X2:X69))/(MAX(X2:X69)-MIN(X2:X69))</f>
        <v>0.8892215568862275</v>
      </c>
      <c r="AO63">
        <f>(Y63-MIN(Y2:Y69))/(MAX(Y2:Y69)-MIN(Y2:Y69))</f>
        <v>0</v>
      </c>
      <c r="AP63">
        <f>(AA63-MIN(AA2:AA69))/(MAX(AA2:AA69)-MIN(AA2:AA69))</f>
        <v>0.46026097271648875</v>
      </c>
      <c r="AQ63">
        <f>(AE63-MIN(AE2:AE69))/(MAX(AE2:AE69)-MIN(AE2:AE69))</f>
        <v>0.18723404255319148</v>
      </c>
      <c r="AR63">
        <f>(AF63-MIN(AF2:AF69))/(MAX(AF2:AF69)-MIN(AF2:AF69))</f>
        <v>0.18220742150333016</v>
      </c>
      <c r="AS63">
        <v>0</v>
      </c>
    </row>
    <row r="64" spans="1:45" ht="14.25" customHeight="1" x14ac:dyDescent="0.3">
      <c r="A64" s="13" t="s">
        <v>102</v>
      </c>
      <c r="B64" s="13" t="s">
        <v>211</v>
      </c>
      <c r="C64" s="13" t="s">
        <v>34</v>
      </c>
      <c r="D64" s="13">
        <v>1</v>
      </c>
      <c r="E64" s="13">
        <v>0</v>
      </c>
      <c r="F64" s="13">
        <v>1</v>
      </c>
      <c r="G64" s="13">
        <v>1</v>
      </c>
      <c r="H64" s="13">
        <v>33</v>
      </c>
      <c r="I64" s="13">
        <v>23</v>
      </c>
      <c r="J64" s="13">
        <v>10</v>
      </c>
      <c r="K64" s="13">
        <v>234</v>
      </c>
      <c r="L64" s="13">
        <v>729</v>
      </c>
      <c r="M64" s="13">
        <v>0.32098765432098758</v>
      </c>
      <c r="N64" s="13">
        <v>541</v>
      </c>
      <c r="O64" s="13">
        <v>744</v>
      </c>
      <c r="P64" s="13">
        <v>0.72715053763440862</v>
      </c>
      <c r="Q64" s="13">
        <v>1207</v>
      </c>
      <c r="R64" s="13">
        <v>1215</v>
      </c>
      <c r="S64" s="13">
        <v>-8</v>
      </c>
      <c r="T64" s="13">
        <v>385</v>
      </c>
      <c r="U64" s="13">
        <v>525</v>
      </c>
      <c r="V64" s="13">
        <v>380</v>
      </c>
      <c r="W64" s="13">
        <v>1.381578947368421</v>
      </c>
      <c r="X64" s="13">
        <v>60</v>
      </c>
      <c r="Y64" s="13">
        <v>1</v>
      </c>
      <c r="Z64" s="13">
        <v>7</v>
      </c>
      <c r="AA64" s="13">
        <v>2441</v>
      </c>
      <c r="AB64" s="13">
        <v>74</v>
      </c>
      <c r="AC64" s="13">
        <v>2301</v>
      </c>
      <c r="AD64" s="13">
        <v>69.7</v>
      </c>
      <c r="AE64" s="13">
        <v>140</v>
      </c>
      <c r="AF64" s="13">
        <v>4.2424242424242422</v>
      </c>
      <c r="AH64">
        <v>1</v>
      </c>
      <c r="AI64">
        <v>1</v>
      </c>
      <c r="AJ64">
        <f>(I64-MIN(I2:I69))/(MAX(I2:I69)-MIN(I2:I69))</f>
        <v>0.5625</v>
      </c>
      <c r="AK64">
        <f>(J64-MIN(J2:J69))/(MAX(J2:J69)-MIN(J2:J69))</f>
        <v>0.4</v>
      </c>
      <c r="AL64">
        <f>(U64-MIN(U2:U69))/(MAX(U2:U69)-MIN(U2:U69))</f>
        <v>0.48059701492537316</v>
      </c>
      <c r="AM64">
        <f>(W64-MIN(W2:W69))/(MAX(W2:W69)-MIN(W2:W69))</f>
        <v>0.58851270938060618</v>
      </c>
      <c r="AN64">
        <f>(X64-MIN(X2:X69))/(MAX(X2:X69)-MIN(X2:X69))</f>
        <v>0.17664670658682635</v>
      </c>
      <c r="AO64">
        <f>(Y64-MIN(Y2:Y69))/(MAX(Y2:Y69)-MIN(Y2:Y69))</f>
        <v>0.1111111111111111</v>
      </c>
      <c r="AP64">
        <f>(AA64-MIN(AA2:AA69))/(MAX(AA2:AA69)-MIN(AA2:AA69))</f>
        <v>0.39857651245551601</v>
      </c>
      <c r="AQ64">
        <f>(AE64-MIN(AE2:AE69))/(MAX(AE2:AE69)-MIN(AE2:AE69))</f>
        <v>0.40141843971631208</v>
      </c>
      <c r="AR64">
        <f>(AF64-MIN(AF2:AF69))/(MAX(AF2:AF69)-MIN(AF2:AF69))</f>
        <v>0.39166162096704432</v>
      </c>
      <c r="AS64">
        <v>1</v>
      </c>
    </row>
    <row r="65" spans="1:45" ht="14.25" customHeight="1" x14ac:dyDescent="0.3">
      <c r="A65" s="13" t="s">
        <v>367</v>
      </c>
      <c r="B65" s="13" t="s">
        <v>342</v>
      </c>
      <c r="C65" s="13" t="s">
        <v>37</v>
      </c>
      <c r="D65" s="13">
        <v>1</v>
      </c>
      <c r="E65" s="13">
        <v>1</v>
      </c>
      <c r="F65" s="13">
        <v>1</v>
      </c>
      <c r="G65" s="13">
        <v>1</v>
      </c>
      <c r="H65" s="13">
        <v>34</v>
      </c>
      <c r="I65" s="13">
        <v>22</v>
      </c>
      <c r="J65" s="13">
        <v>12</v>
      </c>
      <c r="K65" s="13">
        <v>278</v>
      </c>
      <c r="L65" s="13">
        <v>742</v>
      </c>
      <c r="M65" s="13">
        <v>0.3746630727762803</v>
      </c>
      <c r="N65" s="13">
        <v>432</v>
      </c>
      <c r="O65" s="13">
        <v>574</v>
      </c>
      <c r="P65" s="13">
        <v>0.7526132404181185</v>
      </c>
      <c r="Q65" s="13">
        <v>1022</v>
      </c>
      <c r="R65" s="13">
        <v>1156</v>
      </c>
      <c r="S65" s="13">
        <v>-134</v>
      </c>
      <c r="T65" s="13">
        <v>183</v>
      </c>
      <c r="U65" s="13">
        <v>406</v>
      </c>
      <c r="V65" s="13">
        <v>334</v>
      </c>
      <c r="W65" s="13">
        <v>1.215568862275449</v>
      </c>
      <c r="X65" s="13">
        <v>92</v>
      </c>
      <c r="Y65" s="13">
        <v>2</v>
      </c>
      <c r="Z65" s="13">
        <v>0</v>
      </c>
      <c r="AA65" s="13">
        <v>2312</v>
      </c>
      <c r="AB65" s="13">
        <v>68</v>
      </c>
      <c r="AC65" s="13">
        <v>2139</v>
      </c>
      <c r="AD65" s="13">
        <v>62.9</v>
      </c>
      <c r="AE65" s="13">
        <v>173</v>
      </c>
      <c r="AF65" s="13">
        <v>5.0882352941176467</v>
      </c>
      <c r="AH65">
        <v>1</v>
      </c>
      <c r="AI65">
        <v>1</v>
      </c>
      <c r="AJ65">
        <f>(I65-MIN(I2:I69))/(MAX(I2:I69)-MIN(I2:I69))</f>
        <v>0.5</v>
      </c>
      <c r="AK65">
        <f>(J65-MIN(J2:J69))/(MAX(J2:J69)-MIN(J2:J69))</f>
        <v>0.53333333333333333</v>
      </c>
      <c r="AL65">
        <f>(U65-MIN(U2:U69))/(MAX(U2:U69)-MIN(U2:U69))</f>
        <v>0.1253731343283582</v>
      </c>
      <c r="AM65">
        <f>(W65-MIN(W2:W69))/(MAX(W2:W69)-MIN(W2:W69))</f>
        <v>0.39728686202271341</v>
      </c>
      <c r="AN65">
        <f>(X65-MIN(X2:X69))/(MAX(X2:X69)-MIN(X2:X69))</f>
        <v>0.27245508982035926</v>
      </c>
      <c r="AO65">
        <f>(Y65-MIN(Y2:Y69))/(MAX(Y2:Y69)-MIN(Y2:Y69))</f>
        <v>0.22222222222222221</v>
      </c>
      <c r="AP65">
        <f>(AA65-MIN(AA2:AA69))/(MAX(AA2:AA69)-MIN(AA2:AA69))</f>
        <v>0.24555160142348753</v>
      </c>
      <c r="AQ65">
        <f>(AE65-MIN(AE2:AE69))/(MAX(AE2:AE69)-MIN(AE2:AE69))</f>
        <v>0.44822695035460991</v>
      </c>
      <c r="AR65">
        <f>(AF65-MIN(AF2:AF69))/(MAX(AF2:AF69)-MIN(AF2:AF69))</f>
        <v>0.43029047965523037</v>
      </c>
      <c r="AS65">
        <v>1</v>
      </c>
    </row>
    <row r="66" spans="1:45" ht="14.25" customHeight="1" x14ac:dyDescent="0.3">
      <c r="A66" s="13" t="s">
        <v>116</v>
      </c>
      <c r="B66" s="13" t="s">
        <v>182</v>
      </c>
      <c r="C66" s="13" t="s">
        <v>37</v>
      </c>
      <c r="D66" s="13">
        <v>0</v>
      </c>
      <c r="E66" s="13">
        <v>0</v>
      </c>
      <c r="F66" s="13">
        <v>0</v>
      </c>
      <c r="G66" s="13">
        <v>1</v>
      </c>
      <c r="H66" s="13">
        <v>32</v>
      </c>
      <c r="I66" s="13">
        <v>20</v>
      </c>
      <c r="J66" s="13">
        <v>12</v>
      </c>
      <c r="K66" s="13">
        <v>223</v>
      </c>
      <c r="L66" s="13">
        <v>658</v>
      </c>
      <c r="M66" s="13">
        <v>0.33890577507598779</v>
      </c>
      <c r="N66" s="13">
        <v>482</v>
      </c>
      <c r="O66" s="13">
        <v>725</v>
      </c>
      <c r="P66" s="13">
        <v>0.66482758620689653</v>
      </c>
      <c r="Q66" s="13">
        <v>1105</v>
      </c>
      <c r="R66" s="13">
        <v>1151</v>
      </c>
      <c r="S66" s="13">
        <v>-46</v>
      </c>
      <c r="T66" s="13">
        <v>352</v>
      </c>
      <c r="U66" s="13">
        <v>367</v>
      </c>
      <c r="V66" s="13">
        <v>332</v>
      </c>
      <c r="W66" s="13">
        <v>1.1054216867469879</v>
      </c>
      <c r="X66" s="13">
        <v>4</v>
      </c>
      <c r="Y66" s="13">
        <v>6</v>
      </c>
      <c r="Z66" s="13">
        <v>7</v>
      </c>
      <c r="AA66" s="13">
        <v>2283</v>
      </c>
      <c r="AB66" s="13">
        <v>71.3</v>
      </c>
      <c r="AC66" s="13">
        <v>2178</v>
      </c>
      <c r="AD66" s="13">
        <v>68.099999999999994</v>
      </c>
      <c r="AE66" s="13">
        <v>105</v>
      </c>
      <c r="AF66" s="13">
        <v>3.28125</v>
      </c>
      <c r="AH66">
        <v>0</v>
      </c>
      <c r="AI66">
        <v>1</v>
      </c>
      <c r="AJ66">
        <f>(I66-MIN(I2:I69))/(MAX(I2:I69)-MIN(I2:I69))</f>
        <v>0.375</v>
      </c>
      <c r="AK66">
        <f>(J66-MIN(J2:J69))/(MAX(J2:J69)-MIN(J2:J69))</f>
        <v>0.53333333333333333</v>
      </c>
      <c r="AL66">
        <f>(U66-MIN(U2:U69))/(MAX(U2:U69)-MIN(U2:U69))</f>
        <v>8.9552238805970154E-3</v>
      </c>
      <c r="AM66">
        <f>(W66-MIN(W2:W69))/(MAX(W2:W69)-MIN(W2:W69))</f>
        <v>0.2704091065977195</v>
      </c>
      <c r="AN66">
        <f>(X66-MIN(X2:X69))/(MAX(X2:X69)-MIN(X2:X69))</f>
        <v>8.9820359281437123E-3</v>
      </c>
      <c r="AO66">
        <f>(Y66-MIN(Y2:Y69))/(MAX(Y2:Y69)-MIN(Y2:Y69))</f>
        <v>0.66666666666666663</v>
      </c>
      <c r="AP66">
        <f>(AA66-MIN(AA2:AA69))/(MAX(AA2:AA69)-MIN(AA2:AA69))</f>
        <v>0.21115065243179121</v>
      </c>
      <c r="AQ66">
        <f>(AE66-MIN(AE2:AE69))/(MAX(AE2:AE69)-MIN(AE2:AE69))</f>
        <v>0.35177304964539008</v>
      </c>
      <c r="AR66">
        <f>(AF66-MIN(AF2:AF69))/(MAX(AF2:AF69)-MIN(AF2:AF69))</f>
        <v>0.34776403425309232</v>
      </c>
      <c r="AS66">
        <v>0</v>
      </c>
    </row>
    <row r="67" spans="1:45" ht="14.25" customHeight="1" x14ac:dyDescent="0.3">
      <c r="A67" s="13" t="s">
        <v>121</v>
      </c>
      <c r="B67" s="13" t="s">
        <v>182</v>
      </c>
      <c r="C67" s="13" t="s">
        <v>43</v>
      </c>
      <c r="D67" s="13">
        <v>0</v>
      </c>
      <c r="E67" s="13">
        <v>0</v>
      </c>
      <c r="F67" s="13">
        <v>0</v>
      </c>
      <c r="G67" s="13">
        <v>0</v>
      </c>
      <c r="H67" s="13">
        <v>31</v>
      </c>
      <c r="I67" s="13">
        <v>19</v>
      </c>
      <c r="J67" s="13">
        <v>12</v>
      </c>
      <c r="K67" s="13">
        <v>178</v>
      </c>
      <c r="L67" s="13">
        <v>517</v>
      </c>
      <c r="M67" s="13">
        <v>0.34429400386847198</v>
      </c>
      <c r="N67" s="13">
        <v>546</v>
      </c>
      <c r="O67" s="13">
        <v>732</v>
      </c>
      <c r="P67" s="13">
        <v>0.74590163934426235</v>
      </c>
      <c r="Q67" s="13">
        <v>1059</v>
      </c>
      <c r="R67" s="13">
        <v>1045</v>
      </c>
      <c r="S67" s="13">
        <v>14</v>
      </c>
      <c r="T67" s="13">
        <v>320</v>
      </c>
      <c r="U67" s="13">
        <v>404</v>
      </c>
      <c r="V67" s="13">
        <v>371</v>
      </c>
      <c r="W67" s="13">
        <v>1.0889487870619949</v>
      </c>
      <c r="X67" s="13">
        <v>6</v>
      </c>
      <c r="Y67" s="13">
        <v>3</v>
      </c>
      <c r="Z67" s="13">
        <v>8</v>
      </c>
      <c r="AA67" s="13">
        <v>2244</v>
      </c>
      <c r="AB67" s="13">
        <v>72.400000000000006</v>
      </c>
      <c r="AC67" s="13">
        <v>2165</v>
      </c>
      <c r="AD67" s="13">
        <v>69.8</v>
      </c>
      <c r="AE67" s="13">
        <v>79</v>
      </c>
      <c r="AF67" s="13">
        <v>2.5483870967741939</v>
      </c>
      <c r="AH67">
        <v>0</v>
      </c>
      <c r="AI67">
        <v>0</v>
      </c>
      <c r="AJ67">
        <f>(I67-MIN(I2:I69))/(MAX(I2:I69)-MIN(I2:I69))</f>
        <v>0.3125</v>
      </c>
      <c r="AK67">
        <f>(J67-MIN(J2:J69))/(MAX(J2:J69)-MIN(J2:J69))</f>
        <v>0.53333333333333333</v>
      </c>
      <c r="AL67">
        <f>(U67-MIN(U2:U69))/(MAX(U2:U69)-MIN(U2:U69))</f>
        <v>0.11940298507462686</v>
      </c>
      <c r="AM67">
        <f>(W67-MIN(W2:W69))/(MAX(W2:W69)-MIN(W2:W69))</f>
        <v>0.25143408951402724</v>
      </c>
      <c r="AN67">
        <f>(X67-MIN(X2:X69))/(MAX(X2:X69)-MIN(X2:X69))</f>
        <v>1.4970059880239521E-2</v>
      </c>
      <c r="AO67">
        <f>(Y67-MIN(Y2:Y69))/(MAX(Y2:Y69)-MIN(Y2:Y69))</f>
        <v>0.33333333333333331</v>
      </c>
      <c r="AP67">
        <f>(AA67-MIN(AA2:AA69))/(MAX(AA2:AA69)-MIN(AA2:AA69))</f>
        <v>0.16488730723606168</v>
      </c>
      <c r="AQ67">
        <f>(AE67-MIN(AE2:AE69))/(MAX(AE2:AE69)-MIN(AE2:AE69))</f>
        <v>0.31489361702127661</v>
      </c>
      <c r="AR67">
        <f>(AF67-MIN(AF2:AF69))/(MAX(AF2:AF69)-MIN(AF2:AF69))</f>
        <v>0.31429360670329337</v>
      </c>
      <c r="AS67">
        <v>0</v>
      </c>
    </row>
    <row r="68" spans="1:45" ht="14.25" customHeight="1" x14ac:dyDescent="0.3">
      <c r="A68" s="13" t="s">
        <v>368</v>
      </c>
      <c r="B68" s="13" t="s">
        <v>187</v>
      </c>
      <c r="C68" s="13" t="s">
        <v>34</v>
      </c>
      <c r="D68" s="13">
        <v>1</v>
      </c>
      <c r="E68" s="13">
        <v>0</v>
      </c>
      <c r="F68" s="13">
        <v>0</v>
      </c>
      <c r="G68" s="13">
        <v>0</v>
      </c>
      <c r="H68" s="13">
        <v>31</v>
      </c>
      <c r="I68" s="13">
        <v>20</v>
      </c>
      <c r="J68" s="13">
        <v>11</v>
      </c>
      <c r="K68" s="13">
        <v>216</v>
      </c>
      <c r="L68" s="13">
        <v>656</v>
      </c>
      <c r="M68" s="13">
        <v>0.32926829268292679</v>
      </c>
      <c r="N68" s="13">
        <v>486</v>
      </c>
      <c r="O68" s="13">
        <v>717</v>
      </c>
      <c r="P68" s="13">
        <v>0.67782426778242677</v>
      </c>
      <c r="Q68" s="13">
        <v>1086</v>
      </c>
      <c r="R68" s="13">
        <v>1146</v>
      </c>
      <c r="S68" s="13">
        <v>-60</v>
      </c>
      <c r="T68" s="13">
        <v>313</v>
      </c>
      <c r="U68" s="13">
        <v>425</v>
      </c>
      <c r="V68" s="13">
        <v>335</v>
      </c>
      <c r="W68" s="13">
        <v>1.268656716417911</v>
      </c>
      <c r="X68" s="13">
        <v>62</v>
      </c>
      <c r="Y68" s="13">
        <v>1</v>
      </c>
      <c r="Z68" s="13">
        <v>1</v>
      </c>
      <c r="AA68" s="13">
        <v>2294</v>
      </c>
      <c r="AB68" s="13">
        <v>74</v>
      </c>
      <c r="AC68" s="13">
        <v>2160</v>
      </c>
      <c r="AD68" s="13">
        <v>69.7</v>
      </c>
      <c r="AE68" s="13">
        <v>134</v>
      </c>
      <c r="AF68" s="13">
        <v>4.32258064516129</v>
      </c>
      <c r="AH68">
        <v>1</v>
      </c>
      <c r="AI68">
        <v>0</v>
      </c>
      <c r="AJ68">
        <f>(I68-MIN(I2:I69))/(MAX(I2:I69)-MIN(I2:I69))</f>
        <v>0.375</v>
      </c>
      <c r="AK68">
        <f>(J68-MIN(J2:J69))/(MAX(J2:J69)-MIN(J2:J69))</f>
        <v>0.46666666666666667</v>
      </c>
      <c r="AL68">
        <f>(U68-MIN(U2:U69))/(MAX(U2:U69)-MIN(U2:U69))</f>
        <v>0.18208955223880596</v>
      </c>
      <c r="AM68">
        <f>(W68-MIN(W2:W69))/(MAX(W2:W69)-MIN(W2:W69))</f>
        <v>0.45843838716721969</v>
      </c>
      <c r="AN68">
        <f>(X68-MIN(X2:X69))/(MAX(X2:X69)-MIN(X2:X69))</f>
        <v>0.18263473053892215</v>
      </c>
      <c r="AO68">
        <f>(Y68-MIN(Y2:Y69))/(MAX(Y2:Y69)-MIN(Y2:Y69))</f>
        <v>0.1111111111111111</v>
      </c>
      <c r="AP68">
        <f>(AA68-MIN(AA2:AA69))/(MAX(AA2:AA69)-MIN(AA2:AA69))</f>
        <v>0.22419928825622776</v>
      </c>
      <c r="AQ68">
        <f>(AE68-MIN(AE2:AE69))/(MAX(AE2:AE69)-MIN(AE2:AE69))</f>
        <v>0.39290780141843973</v>
      </c>
      <c r="AR68">
        <f>(AF68-MIN(AF2:AF69))/(MAX(AF2:AF69)-MIN(AF2:AF69))</f>
        <v>0.39532242718148619</v>
      </c>
      <c r="AS68">
        <v>0</v>
      </c>
    </row>
    <row r="69" spans="1:45" ht="14.25" customHeight="1" x14ac:dyDescent="0.3">
      <c r="A69" s="13" t="s">
        <v>369</v>
      </c>
      <c r="B69" s="13" t="s">
        <v>189</v>
      </c>
      <c r="C69" s="13" t="s">
        <v>37</v>
      </c>
      <c r="D69" s="13">
        <v>1</v>
      </c>
      <c r="E69" s="13">
        <v>1</v>
      </c>
      <c r="F69" s="13">
        <v>0</v>
      </c>
      <c r="G69" s="13">
        <v>0</v>
      </c>
      <c r="H69" s="13">
        <v>33</v>
      </c>
      <c r="I69" s="13">
        <v>14</v>
      </c>
      <c r="J69" s="13">
        <v>19</v>
      </c>
      <c r="K69" s="13">
        <v>236</v>
      </c>
      <c r="L69" s="13">
        <v>721</v>
      </c>
      <c r="M69" s="13">
        <v>0.32732316227461861</v>
      </c>
      <c r="N69" s="13">
        <v>446</v>
      </c>
      <c r="O69" s="13">
        <v>644</v>
      </c>
      <c r="P69" s="13">
        <v>0.69254658385093171</v>
      </c>
      <c r="Q69" s="13">
        <v>994</v>
      </c>
      <c r="R69" s="13">
        <v>1177</v>
      </c>
      <c r="S69" s="13">
        <v>-183</v>
      </c>
      <c r="T69" s="13">
        <v>269</v>
      </c>
      <c r="U69" s="13">
        <v>459</v>
      </c>
      <c r="V69" s="13">
        <v>362</v>
      </c>
      <c r="W69" s="13">
        <v>1.2679558011049721</v>
      </c>
      <c r="X69" s="13">
        <v>283</v>
      </c>
      <c r="Y69" s="13">
        <v>0</v>
      </c>
      <c r="Z69" s="13">
        <v>1</v>
      </c>
      <c r="AA69" s="13">
        <v>2156</v>
      </c>
      <c r="AB69" s="13">
        <v>65.3</v>
      </c>
      <c r="AC69" s="13">
        <v>2299</v>
      </c>
      <c r="AD69" s="13">
        <v>69.7</v>
      </c>
      <c r="AE69" s="13">
        <v>-143</v>
      </c>
      <c r="AF69" s="13">
        <v>-4.333333333333333</v>
      </c>
      <c r="AH69">
        <v>1</v>
      </c>
      <c r="AI69">
        <v>0</v>
      </c>
      <c r="AJ69">
        <f>(I69-MIN(I2:I69))/(MAX(I2:I69)-MIN(I2:I69))</f>
        <v>0</v>
      </c>
      <c r="AK69">
        <f>(J69-MIN(J2:J69))/(MAX(J2:J69)-MIN(J2:J69))</f>
        <v>1</v>
      </c>
      <c r="AL69">
        <f>(U69-MIN(U2:U69))/(MAX(U2:U69)-MIN(U2:U69))</f>
        <v>0.28358208955223879</v>
      </c>
      <c r="AM69">
        <f>(W69-MIN(W2:W69))/(MAX(W2:W69)-MIN(W2:W69))</f>
        <v>0.45763100775669896</v>
      </c>
      <c r="AN69">
        <f>(X69-MIN(X2:X69))/(MAX(X2:X69)-MIN(X2:X69))</f>
        <v>0.84431137724550898</v>
      </c>
      <c r="AO69">
        <f>(Y69-MIN(Y2:Y69))/(MAX(Y2:Y69)-MIN(Y2:Y69))</f>
        <v>0</v>
      </c>
      <c r="AP69">
        <f>(AA69-MIN(AA2:AA69))/(MAX(AA2:AA69)-MIN(AA2:AA69))</f>
        <v>6.0498220640569395E-2</v>
      </c>
      <c r="AQ69">
        <f>(AE69-MIN(AE2:AE69))/(MAX(AE2:AE69)-MIN(AE2:AE69))</f>
        <v>0</v>
      </c>
      <c r="AR69">
        <f>(AF69-MIN(AF2:AF69))/(MAX(AF2:AF69)-MIN(AF2:AF69))</f>
        <v>0</v>
      </c>
      <c r="AS69">
        <v>0</v>
      </c>
    </row>
    <row r="70" spans="1:45" ht="14.25" customHeight="1" x14ac:dyDescent="0.3">
      <c r="A70" s="13"/>
      <c r="B70" s="13"/>
      <c r="C70" s="13"/>
      <c r="D70" s="13">
        <f>CORREL(D2:D69, F2:F69)</f>
        <v>-0.36477286080012816</v>
      </c>
      <c r="E70" s="13">
        <f>CORREL(E2:E69, F2:F69)</f>
        <v>-0.1705772370648081</v>
      </c>
      <c r="F70" s="13"/>
      <c r="G70" s="13">
        <f>CORREL(G2:G69, F2:F69)</f>
        <v>0.41049138822696096</v>
      </c>
      <c r="H70" s="13">
        <f>CORREL(H2:H69, F2:F69)</f>
        <v>7.3220713826864015E-2</v>
      </c>
      <c r="I70" s="13">
        <f>CORREL(I2:I69, F2:F69)</f>
        <v>0.3495007407823591</v>
      </c>
      <c r="J70" s="13">
        <f>CORREL(J2:J69, F2:F69)</f>
        <v>-0.34472706878665871</v>
      </c>
      <c r="K70" s="13">
        <f>CORREL(K2:K69, F2:F69)</f>
        <v>0.26131772706902878</v>
      </c>
      <c r="L70" s="13">
        <f>CORREL(L2:L69, F2:F69)</f>
        <v>0.21816728132749341</v>
      </c>
      <c r="M70" s="15">
        <f>CORREL(M2:M69, F2:F69)</f>
        <v>0.17501947832653958</v>
      </c>
      <c r="N70" s="13">
        <f>CORREL(N2:N69, F2:F69)</f>
        <v>-0.1106542838839408</v>
      </c>
      <c r="O70" s="13">
        <f>CORREL(O2:O69, F2:F69)</f>
        <v>-0.24670072901541296</v>
      </c>
      <c r="P70" s="15">
        <f>CORREL(P2:P69, F2:F69)</f>
        <v>0.38782437191644287</v>
      </c>
      <c r="Q70" s="13">
        <f>CORREL(Q2:Q69, F2:F69)</f>
        <v>-8.1217707041515139E-2</v>
      </c>
      <c r="R70" s="13">
        <f>CORREL(R2:R69, F2:F69)</f>
        <v>-0.10873139063695587</v>
      </c>
      <c r="S70" s="13">
        <f>CORREL(S2:S69, F2:F69)</f>
        <v>1.7381320426995306E-2</v>
      </c>
      <c r="T70" s="13">
        <f>CORREL(T2:T69, F2:F69)</f>
        <v>-9.5823804852907327E-2</v>
      </c>
      <c r="U70" s="13">
        <f>CORREL(U2:U69, F2:F69)</f>
        <v>0.1770664982871529</v>
      </c>
      <c r="V70" s="13">
        <f>CORREL(V2:V69, F2:F69)</f>
        <v>-0.18621789304761543</v>
      </c>
      <c r="W70" s="13">
        <f>CORREL(W2:W69, F2:F69)</f>
        <v>0.28451835088536792</v>
      </c>
      <c r="X70" s="13">
        <f>CORREL(X2:X69, F2:F69)</f>
        <v>-0.37985657639256148</v>
      </c>
      <c r="Y70" s="13">
        <f>CORREL(Y2:Y69, F2:F69)</f>
        <v>0.51133995865030035</v>
      </c>
      <c r="Z70" s="13">
        <f>CORREL(Z2:Z69, F2:F69)</f>
        <v>0.12372962168616887</v>
      </c>
      <c r="AA70" s="13">
        <f>CORREL(AA2:AA69, F2:F69)</f>
        <v>0.15784254688416607</v>
      </c>
      <c r="AB70" s="13">
        <f>CORREL(AB2:AB69, F2:F69)</f>
        <v>0.15726966594230174</v>
      </c>
      <c r="AC70" s="13">
        <f>CORREL(AC2:AC69, F2:F69)</f>
        <v>-0.11901250838152337</v>
      </c>
      <c r="AD70" s="14">
        <f>CORREL(AD2:AD69, F2:F69)</f>
        <v>-0.18641619537979606</v>
      </c>
      <c r="AE70" s="6">
        <f>CORREL(AE2:AE69, F2:F69)</f>
        <v>0.32939461225943129</v>
      </c>
      <c r="AF70" s="13">
        <f>CORREL(AF2:AF69, F2:F69)</f>
        <v>0.32177928626362934</v>
      </c>
    </row>
    <row r="71" spans="1:45" ht="14.25" customHeight="1" x14ac:dyDescent="0.3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5"/>
      <c r="N71" s="13"/>
      <c r="O71" s="13"/>
      <c r="P71" s="15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4"/>
      <c r="AE71" s="6"/>
      <c r="AF71" s="13"/>
    </row>
    <row r="72" spans="1:45" ht="14.25" customHeight="1" x14ac:dyDescent="0.3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5"/>
      <c r="N72" s="13"/>
      <c r="O72" s="13"/>
      <c r="P72" s="15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4"/>
      <c r="AE72" s="6"/>
      <c r="AF72" s="13"/>
    </row>
    <row r="73" spans="1:45" ht="14.25" customHeight="1" x14ac:dyDescent="0.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5"/>
      <c r="N73" s="13"/>
      <c r="O73" s="13"/>
      <c r="P73" s="15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4"/>
      <c r="AE73" s="6"/>
      <c r="AF73" s="13"/>
    </row>
    <row r="74" spans="1:45" ht="14.25" customHeight="1" x14ac:dyDescent="0.3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5"/>
      <c r="N74" s="13"/>
      <c r="O74" s="13"/>
      <c r="P74" s="15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4"/>
      <c r="AE74" s="6"/>
      <c r="AF74" s="13"/>
    </row>
    <row r="75" spans="1:45" ht="14.25" customHeight="1" x14ac:dyDescent="0.3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5"/>
      <c r="N75" s="13"/>
      <c r="O75" s="13"/>
      <c r="P75" s="15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4"/>
      <c r="AE75" s="6"/>
      <c r="AF75" s="13"/>
    </row>
    <row r="76" spans="1:45" ht="14.25" customHeight="1" x14ac:dyDescent="0.3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5"/>
      <c r="N76" s="13"/>
      <c r="O76" s="13"/>
      <c r="P76" s="15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4"/>
      <c r="AE76" s="6"/>
      <c r="AF76" s="13"/>
    </row>
    <row r="77" spans="1:45" ht="14.25" customHeight="1" x14ac:dyDescent="0.3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5"/>
      <c r="N77" s="13"/>
      <c r="O77" s="13"/>
      <c r="P77" s="15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4"/>
      <c r="AE77" s="6"/>
      <c r="AF77" s="13"/>
    </row>
    <row r="78" spans="1:45" ht="14.25" customHeight="1" x14ac:dyDescent="0.3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5"/>
      <c r="N78" s="13"/>
      <c r="O78" s="13"/>
      <c r="P78" s="15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4"/>
      <c r="AE78" s="6"/>
      <c r="AF78" s="13"/>
    </row>
    <row r="79" spans="1:45" ht="14.25" customHeight="1" x14ac:dyDescent="0.3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5"/>
      <c r="N79" s="13"/>
      <c r="O79" s="13"/>
      <c r="P79" s="15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4"/>
      <c r="AE79" s="6"/>
      <c r="AF79" s="13"/>
    </row>
    <row r="80" spans="1:45" ht="14.25" customHeight="1" x14ac:dyDescent="0.3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5"/>
      <c r="N80" s="13"/>
      <c r="O80" s="13"/>
      <c r="P80" s="15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4"/>
      <c r="AE80" s="6"/>
      <c r="AF80" s="13"/>
    </row>
    <row r="81" spans="1:32" ht="14.25" customHeight="1" x14ac:dyDescent="0.3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5"/>
      <c r="N81" s="13"/>
      <c r="O81" s="13"/>
      <c r="P81" s="15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4"/>
      <c r="AE81" s="6"/>
      <c r="AF81" s="13"/>
    </row>
    <row r="82" spans="1:32" ht="14.25" customHeight="1" x14ac:dyDescent="0.3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5"/>
      <c r="N82" s="13"/>
      <c r="O82" s="13"/>
      <c r="P82" s="15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4"/>
      <c r="AE82" s="6"/>
      <c r="AF82" s="13"/>
    </row>
    <row r="83" spans="1:32" ht="14.25" customHeight="1" x14ac:dyDescent="0.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5"/>
      <c r="N83" s="13"/>
      <c r="O83" s="13"/>
      <c r="P83" s="15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4"/>
      <c r="AE83" s="6"/>
      <c r="AF83" s="13"/>
    </row>
    <row r="84" spans="1:32" ht="14.25" customHeight="1" x14ac:dyDescent="0.3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5"/>
      <c r="N84" s="13"/>
      <c r="O84" s="13"/>
      <c r="P84" s="15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4"/>
      <c r="AE84" s="6"/>
      <c r="AF84" s="13"/>
    </row>
    <row r="85" spans="1:32" ht="14.25" customHeight="1" x14ac:dyDescent="0.3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5"/>
      <c r="N85" s="13"/>
      <c r="O85" s="13"/>
      <c r="P85" s="15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4"/>
      <c r="AE85" s="6"/>
      <c r="AF85" s="13"/>
    </row>
    <row r="86" spans="1:32" ht="14.25" customHeight="1" x14ac:dyDescent="0.3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5"/>
      <c r="N86" s="13"/>
      <c r="O86" s="13"/>
      <c r="P86" s="15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4"/>
      <c r="AE86" s="6"/>
      <c r="AF86" s="13"/>
    </row>
    <row r="87" spans="1:32" ht="14.25" customHeight="1" x14ac:dyDescent="0.3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5"/>
      <c r="N87" s="13"/>
      <c r="O87" s="13"/>
      <c r="P87" s="15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4"/>
      <c r="AE87" s="6"/>
      <c r="AF87" s="13"/>
    </row>
    <row r="88" spans="1:32" ht="14.25" customHeight="1" x14ac:dyDescent="0.3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5"/>
      <c r="N88" s="13"/>
      <c r="O88" s="13"/>
      <c r="P88" s="15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4"/>
      <c r="AE88" s="6"/>
      <c r="AF88" s="13"/>
    </row>
    <row r="89" spans="1:32" ht="14.25" customHeight="1" x14ac:dyDescent="0.3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5"/>
      <c r="N89" s="13"/>
      <c r="O89" s="13"/>
      <c r="P89" s="15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4"/>
      <c r="AE89" s="6"/>
      <c r="AF89" s="13"/>
    </row>
    <row r="90" spans="1:32" ht="14.25" customHeight="1" x14ac:dyDescent="0.3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5"/>
      <c r="N90" s="13"/>
      <c r="O90" s="13"/>
      <c r="P90" s="15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4"/>
      <c r="AE90" s="6"/>
      <c r="AF90" s="13"/>
    </row>
    <row r="91" spans="1:32" ht="14.25" customHeight="1" x14ac:dyDescent="0.3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5"/>
      <c r="N91" s="13"/>
      <c r="O91" s="13"/>
      <c r="P91" s="15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4"/>
      <c r="AE91" s="6"/>
      <c r="AF91" s="13"/>
    </row>
    <row r="92" spans="1:32" ht="14.25" customHeight="1" x14ac:dyDescent="0.3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5"/>
      <c r="N92" s="13"/>
      <c r="O92" s="13"/>
      <c r="P92" s="15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4"/>
      <c r="AE92" s="6"/>
      <c r="AF92" s="13"/>
    </row>
    <row r="93" spans="1:32" ht="14.25" customHeight="1" x14ac:dyDescent="0.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5"/>
      <c r="N93" s="13"/>
      <c r="O93" s="13"/>
      <c r="P93" s="15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4"/>
      <c r="AE93" s="6"/>
      <c r="AF93" s="13"/>
    </row>
    <row r="94" spans="1:32" ht="14.25" customHeight="1" x14ac:dyDescent="0.3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5"/>
      <c r="N94" s="13"/>
      <c r="O94" s="13"/>
      <c r="P94" s="15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4"/>
      <c r="AE94" s="6"/>
      <c r="AF94" s="13"/>
    </row>
    <row r="95" spans="1:32" ht="14.25" customHeight="1" x14ac:dyDescent="0.3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5"/>
      <c r="N95" s="13"/>
      <c r="O95" s="13"/>
      <c r="P95" s="15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4"/>
      <c r="AE95" s="6"/>
      <c r="AF95" s="13"/>
    </row>
    <row r="96" spans="1:32" ht="14.25" customHeight="1" x14ac:dyDescent="0.3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5"/>
      <c r="N96" s="13"/>
      <c r="O96" s="13"/>
      <c r="P96" s="15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4"/>
      <c r="AE96" s="6"/>
      <c r="AF96" s="13"/>
    </row>
    <row r="97" spans="1:32" ht="14.25" customHeight="1" x14ac:dyDescent="0.3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5"/>
      <c r="N97" s="13"/>
      <c r="O97" s="13"/>
      <c r="P97" s="15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4"/>
      <c r="AE97" s="6"/>
      <c r="AF97" s="13"/>
    </row>
    <row r="98" spans="1:32" ht="14.25" customHeight="1" x14ac:dyDescent="0.3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5"/>
      <c r="N98" s="13"/>
      <c r="O98" s="13"/>
      <c r="P98" s="15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4"/>
      <c r="AE98" s="6"/>
      <c r="AF98" s="13"/>
    </row>
    <row r="99" spans="1:32" ht="14.25" customHeight="1" x14ac:dyDescent="0.3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5"/>
      <c r="N99" s="13"/>
      <c r="O99" s="13"/>
      <c r="P99" s="15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4"/>
      <c r="AE99" s="6"/>
      <c r="AF99" s="13"/>
    </row>
    <row r="100" spans="1:32" ht="14.25" customHeight="1" x14ac:dyDescent="0.3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5"/>
      <c r="N100" s="13"/>
      <c r="O100" s="13"/>
      <c r="P100" s="15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4"/>
      <c r="AE100" s="6"/>
      <c r="AF100" s="13"/>
    </row>
    <row r="101" spans="1:32" ht="14.25" customHeight="1" x14ac:dyDescent="0.3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5"/>
      <c r="N101" s="13"/>
      <c r="O101" s="13"/>
      <c r="P101" s="15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4"/>
      <c r="AE101" s="6"/>
      <c r="AF101" s="13"/>
    </row>
    <row r="102" spans="1:32" ht="14.25" customHeight="1" x14ac:dyDescent="0.3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5"/>
      <c r="N102" s="13"/>
      <c r="O102" s="13"/>
      <c r="P102" s="15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4"/>
      <c r="AE102" s="6"/>
      <c r="AF102" s="13"/>
    </row>
    <row r="103" spans="1:32" ht="14.25" customHeight="1" x14ac:dyDescent="0.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5"/>
      <c r="N103" s="13"/>
      <c r="O103" s="13"/>
      <c r="P103" s="15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4"/>
      <c r="AE103" s="6"/>
      <c r="AF103" s="13"/>
    </row>
    <row r="104" spans="1:32" ht="14.25" customHeight="1" x14ac:dyDescent="0.3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5"/>
      <c r="N104" s="13"/>
      <c r="O104" s="13"/>
      <c r="P104" s="15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4"/>
      <c r="AE104" s="6"/>
      <c r="AF104" s="13"/>
    </row>
    <row r="105" spans="1:32" ht="14.25" customHeight="1" x14ac:dyDescent="0.3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5"/>
      <c r="N105" s="13"/>
      <c r="O105" s="13"/>
      <c r="P105" s="15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4"/>
      <c r="AE105" s="6"/>
      <c r="AF105" s="13"/>
    </row>
    <row r="106" spans="1:32" ht="14.25" customHeight="1" x14ac:dyDescent="0.3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5"/>
      <c r="N106" s="13"/>
      <c r="O106" s="13"/>
      <c r="P106" s="15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4"/>
      <c r="AE106" s="6"/>
      <c r="AF106" s="13"/>
    </row>
    <row r="107" spans="1:32" ht="14.25" customHeight="1" x14ac:dyDescent="0.3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5"/>
      <c r="N107" s="13"/>
      <c r="O107" s="13"/>
      <c r="P107" s="15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4"/>
      <c r="AE107" s="6"/>
      <c r="AF107" s="13"/>
    </row>
    <row r="108" spans="1:32" ht="14.25" customHeight="1" x14ac:dyDescent="0.3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5"/>
      <c r="N108" s="13"/>
      <c r="O108" s="13"/>
      <c r="P108" s="15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4"/>
      <c r="AE108" s="6"/>
      <c r="AF108" s="13"/>
    </row>
    <row r="109" spans="1:32" ht="14.25" customHeight="1" x14ac:dyDescent="0.3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5"/>
      <c r="N109" s="13"/>
      <c r="O109" s="13"/>
      <c r="P109" s="15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4"/>
      <c r="AE109" s="6"/>
      <c r="AF109" s="13"/>
    </row>
    <row r="110" spans="1:32" ht="14.25" customHeight="1" x14ac:dyDescent="0.3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5"/>
      <c r="N110" s="13"/>
      <c r="O110" s="13"/>
      <c r="P110" s="15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4"/>
      <c r="AE110" s="6"/>
      <c r="AF110" s="13"/>
    </row>
    <row r="111" spans="1:32" ht="14.25" customHeight="1" x14ac:dyDescent="0.3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5"/>
      <c r="N111" s="13"/>
      <c r="O111" s="13"/>
      <c r="P111" s="15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4"/>
      <c r="AE111" s="6"/>
      <c r="AF111" s="13"/>
    </row>
    <row r="112" spans="1:32" ht="14.25" customHeight="1" x14ac:dyDescent="0.3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5"/>
      <c r="N112" s="13"/>
      <c r="O112" s="13"/>
      <c r="P112" s="15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4"/>
      <c r="AE112" s="6"/>
      <c r="AF112" s="13"/>
    </row>
    <row r="113" spans="1:32" ht="14.25" customHeight="1" x14ac:dyDescent="0.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5"/>
      <c r="N113" s="13"/>
      <c r="O113" s="13"/>
      <c r="P113" s="15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4"/>
      <c r="AE113" s="6"/>
      <c r="AF113" s="13"/>
    </row>
    <row r="114" spans="1:32" ht="14.25" customHeight="1" x14ac:dyDescent="0.3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5"/>
      <c r="N114" s="13"/>
      <c r="O114" s="13"/>
      <c r="P114" s="15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4"/>
      <c r="AE114" s="6"/>
      <c r="AF114" s="13"/>
    </row>
    <row r="115" spans="1:32" ht="14.25" customHeight="1" x14ac:dyDescent="0.3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5"/>
      <c r="N115" s="13"/>
      <c r="O115" s="13"/>
      <c r="P115" s="15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4"/>
      <c r="AE115" s="6"/>
      <c r="AF115" s="13"/>
    </row>
    <row r="116" spans="1:32" ht="14.25" customHeight="1" x14ac:dyDescent="0.3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5"/>
      <c r="N116" s="13"/>
      <c r="O116" s="13"/>
      <c r="P116" s="15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4"/>
      <c r="AE116" s="6"/>
      <c r="AF116" s="13"/>
    </row>
    <row r="117" spans="1:32" ht="14.25" customHeight="1" x14ac:dyDescent="0.3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5"/>
      <c r="N117" s="13"/>
      <c r="O117" s="13"/>
      <c r="P117" s="15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4"/>
      <c r="AE117" s="6"/>
      <c r="AF117" s="13"/>
    </row>
    <row r="118" spans="1:32" ht="14.25" customHeight="1" x14ac:dyDescent="0.3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5"/>
      <c r="N118" s="13"/>
      <c r="O118" s="13"/>
      <c r="P118" s="15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4"/>
      <c r="AE118" s="6"/>
      <c r="AF118" s="13"/>
    </row>
    <row r="119" spans="1:32" ht="14.25" customHeight="1" x14ac:dyDescent="0.3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5"/>
      <c r="N119" s="13"/>
      <c r="O119" s="13"/>
      <c r="P119" s="15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4"/>
      <c r="AE119" s="6"/>
      <c r="AF119" s="13"/>
    </row>
    <row r="120" spans="1:32" ht="14.25" customHeight="1" x14ac:dyDescent="0.3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5"/>
      <c r="N120" s="13"/>
      <c r="O120" s="13"/>
      <c r="P120" s="15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4"/>
      <c r="AE120" s="6"/>
      <c r="AF120" s="13"/>
    </row>
    <row r="121" spans="1:32" ht="14.25" customHeight="1" x14ac:dyDescent="0.3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5"/>
      <c r="N121" s="13"/>
      <c r="O121" s="13"/>
      <c r="P121" s="15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4"/>
      <c r="AE121" s="6"/>
      <c r="AF121" s="13"/>
    </row>
    <row r="122" spans="1:32" ht="14.25" customHeight="1" x14ac:dyDescent="0.3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5"/>
      <c r="N122" s="13"/>
      <c r="O122" s="13"/>
      <c r="P122" s="15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4"/>
      <c r="AE122" s="6"/>
      <c r="AF122" s="13"/>
    </row>
    <row r="123" spans="1:32" ht="14.25" customHeight="1" x14ac:dyDescent="0.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5"/>
      <c r="N123" s="13"/>
      <c r="O123" s="13"/>
      <c r="P123" s="15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4"/>
      <c r="AE123" s="6"/>
      <c r="AF123" s="13"/>
    </row>
    <row r="124" spans="1:32" ht="14.25" customHeight="1" x14ac:dyDescent="0.3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5"/>
      <c r="N124" s="13"/>
      <c r="O124" s="13"/>
      <c r="P124" s="15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4"/>
      <c r="AE124" s="6"/>
      <c r="AF124" s="13"/>
    </row>
    <row r="125" spans="1:32" ht="14.25" customHeight="1" x14ac:dyDescent="0.3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5"/>
      <c r="N125" s="13"/>
      <c r="O125" s="13"/>
      <c r="P125" s="15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4"/>
      <c r="AE125" s="6"/>
      <c r="AF125" s="13"/>
    </row>
    <row r="126" spans="1:32" ht="14.25" customHeight="1" x14ac:dyDescent="0.3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5"/>
      <c r="N126" s="13"/>
      <c r="O126" s="13"/>
      <c r="P126" s="15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4"/>
      <c r="AE126" s="6"/>
      <c r="AF126" s="13"/>
    </row>
    <row r="127" spans="1:32" ht="14.25" customHeight="1" x14ac:dyDescent="0.3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5"/>
      <c r="N127" s="13"/>
      <c r="O127" s="13"/>
      <c r="P127" s="15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4"/>
      <c r="AE127" s="6"/>
      <c r="AF127" s="13"/>
    </row>
    <row r="128" spans="1:32" ht="14.25" customHeight="1" x14ac:dyDescent="0.3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5"/>
      <c r="N128" s="13"/>
      <c r="O128" s="13"/>
      <c r="P128" s="15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4"/>
      <c r="AE128" s="6"/>
      <c r="AF128" s="13"/>
    </row>
    <row r="129" spans="1:32" ht="14.25" customHeight="1" x14ac:dyDescent="0.3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5"/>
      <c r="N129" s="13"/>
      <c r="O129" s="13"/>
      <c r="P129" s="15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4"/>
      <c r="AE129" s="6"/>
      <c r="AF129" s="13"/>
    </row>
    <row r="130" spans="1:32" ht="14.25" customHeight="1" x14ac:dyDescent="0.3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5"/>
      <c r="N130" s="13"/>
      <c r="O130" s="13"/>
      <c r="P130" s="15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4"/>
      <c r="AE130" s="6"/>
      <c r="AF130" s="13"/>
    </row>
    <row r="131" spans="1:32" ht="14.25" customHeight="1" x14ac:dyDescent="0.3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5"/>
      <c r="N131" s="13"/>
      <c r="O131" s="13"/>
      <c r="P131" s="15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4"/>
      <c r="AE131" s="6"/>
      <c r="AF131" s="13"/>
    </row>
    <row r="132" spans="1:32" ht="14.25" customHeight="1" x14ac:dyDescent="0.3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5"/>
      <c r="N132" s="13"/>
      <c r="O132" s="13"/>
      <c r="P132" s="15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4"/>
      <c r="AE132" s="6"/>
      <c r="AF132" s="13"/>
    </row>
    <row r="133" spans="1:32" ht="14.25" customHeight="1" x14ac:dyDescent="0.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5"/>
      <c r="N133" s="13"/>
      <c r="O133" s="13"/>
      <c r="P133" s="15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4"/>
      <c r="AE133" s="6"/>
      <c r="AF133" s="13"/>
    </row>
    <row r="134" spans="1:32" ht="14.25" customHeight="1" x14ac:dyDescent="0.3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5"/>
      <c r="N134" s="13"/>
      <c r="O134" s="13"/>
      <c r="P134" s="15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4"/>
      <c r="AE134" s="6"/>
      <c r="AF134" s="13"/>
    </row>
    <row r="135" spans="1:32" ht="14.25" customHeight="1" x14ac:dyDescent="0.3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5"/>
      <c r="N135" s="13"/>
      <c r="O135" s="13"/>
      <c r="P135" s="15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4"/>
      <c r="AE135" s="6"/>
      <c r="AF135" s="13"/>
    </row>
    <row r="136" spans="1:32" ht="14.25" customHeight="1" x14ac:dyDescent="0.3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5"/>
      <c r="N136" s="13"/>
      <c r="O136" s="13"/>
      <c r="P136" s="15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4"/>
      <c r="AE136" s="6"/>
      <c r="AF136" s="13"/>
    </row>
    <row r="137" spans="1:32" ht="14.25" customHeight="1" x14ac:dyDescent="0.3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5"/>
      <c r="N137" s="13"/>
      <c r="O137" s="13"/>
      <c r="P137" s="15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4"/>
      <c r="AE137" s="6"/>
      <c r="AF137" s="13"/>
    </row>
    <row r="138" spans="1:32" ht="14.25" customHeight="1" x14ac:dyDescent="0.3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5"/>
      <c r="N138" s="13"/>
      <c r="O138" s="13"/>
      <c r="P138" s="15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4"/>
      <c r="AE138" s="6"/>
      <c r="AF138" s="13"/>
    </row>
    <row r="139" spans="1:32" ht="14.25" customHeight="1" x14ac:dyDescent="0.3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5"/>
      <c r="N139" s="13"/>
      <c r="O139" s="13"/>
      <c r="P139" s="15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4"/>
      <c r="AE139" s="6"/>
      <c r="AF139" s="13"/>
    </row>
    <row r="140" spans="1:32" ht="14.25" customHeight="1" x14ac:dyDescent="0.3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5"/>
      <c r="N140" s="13"/>
      <c r="O140" s="13"/>
      <c r="P140" s="15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4"/>
      <c r="AE140" s="6"/>
      <c r="AF140" s="13"/>
    </row>
    <row r="141" spans="1:32" ht="14.25" customHeight="1" x14ac:dyDescent="0.3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5"/>
      <c r="N141" s="13"/>
      <c r="O141" s="13"/>
      <c r="P141" s="15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4"/>
      <c r="AE141" s="6"/>
      <c r="AF141" s="13"/>
    </row>
    <row r="142" spans="1:32" ht="14.25" customHeight="1" x14ac:dyDescent="0.3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5"/>
      <c r="N142" s="13"/>
      <c r="O142" s="13"/>
      <c r="P142" s="15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4"/>
      <c r="AE142" s="6"/>
      <c r="AF142" s="13"/>
    </row>
    <row r="143" spans="1:32" ht="14.25" customHeight="1" x14ac:dyDescent="0.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5"/>
      <c r="N143" s="13"/>
      <c r="O143" s="13"/>
      <c r="P143" s="15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4"/>
      <c r="AE143" s="6"/>
      <c r="AF143" s="13"/>
    </row>
    <row r="144" spans="1:32" ht="14.25" customHeight="1" x14ac:dyDescent="0.3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5"/>
      <c r="N144" s="13"/>
      <c r="O144" s="13"/>
      <c r="P144" s="15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4"/>
      <c r="AE144" s="6"/>
      <c r="AF144" s="13"/>
    </row>
    <row r="145" spans="1:32" ht="14.25" customHeight="1" x14ac:dyDescent="0.3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5"/>
      <c r="N145" s="13"/>
      <c r="O145" s="13"/>
      <c r="P145" s="15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4"/>
      <c r="AE145" s="6"/>
      <c r="AF145" s="13"/>
    </row>
    <row r="146" spans="1:32" ht="14.25" customHeight="1" x14ac:dyDescent="0.3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5"/>
      <c r="N146" s="13"/>
      <c r="O146" s="13"/>
      <c r="P146" s="15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4"/>
      <c r="AE146" s="6"/>
      <c r="AF146" s="13"/>
    </row>
    <row r="147" spans="1:32" ht="14.25" customHeight="1" x14ac:dyDescent="0.3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5"/>
      <c r="N147" s="13"/>
      <c r="O147" s="13"/>
      <c r="P147" s="15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4"/>
      <c r="AE147" s="6"/>
      <c r="AF147" s="13"/>
    </row>
    <row r="148" spans="1:32" ht="14.25" customHeight="1" x14ac:dyDescent="0.3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5"/>
      <c r="N148" s="13"/>
      <c r="O148" s="13"/>
      <c r="P148" s="15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4"/>
      <c r="AE148" s="6"/>
      <c r="AF148" s="13"/>
    </row>
    <row r="149" spans="1:32" ht="14.25" customHeight="1" x14ac:dyDescent="0.3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5"/>
      <c r="N149" s="13"/>
      <c r="O149" s="13"/>
      <c r="P149" s="15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4"/>
      <c r="AE149" s="6"/>
      <c r="AF149" s="13"/>
    </row>
    <row r="150" spans="1:32" ht="14.25" customHeight="1" x14ac:dyDescent="0.3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5"/>
      <c r="N150" s="13"/>
      <c r="O150" s="13"/>
      <c r="P150" s="15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4"/>
      <c r="AE150" s="6"/>
      <c r="AF150" s="13"/>
    </row>
    <row r="151" spans="1:32" ht="14.25" customHeight="1" x14ac:dyDescent="0.3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5"/>
      <c r="N151" s="13"/>
      <c r="O151" s="13"/>
      <c r="P151" s="15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4"/>
      <c r="AE151" s="6"/>
      <c r="AF151" s="13"/>
    </row>
    <row r="152" spans="1:32" ht="14.25" customHeight="1" x14ac:dyDescent="0.3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5"/>
      <c r="N152" s="13"/>
      <c r="O152" s="13"/>
      <c r="P152" s="15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4"/>
      <c r="AE152" s="6"/>
      <c r="AF152" s="13"/>
    </row>
    <row r="153" spans="1:32" ht="14.25" customHeight="1" x14ac:dyDescent="0.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5"/>
      <c r="N153" s="13"/>
      <c r="O153" s="13"/>
      <c r="P153" s="15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4"/>
      <c r="AE153" s="6"/>
      <c r="AF153" s="13"/>
    </row>
    <row r="154" spans="1:32" ht="14.25" customHeight="1" x14ac:dyDescent="0.3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5"/>
      <c r="N154" s="13"/>
      <c r="O154" s="13"/>
      <c r="P154" s="15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4"/>
      <c r="AE154" s="6"/>
      <c r="AF154" s="13"/>
    </row>
    <row r="155" spans="1:32" ht="14.25" customHeight="1" x14ac:dyDescent="0.3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5"/>
      <c r="N155" s="13"/>
      <c r="O155" s="13"/>
      <c r="P155" s="15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4"/>
      <c r="AE155" s="6"/>
      <c r="AF155" s="13"/>
    </row>
    <row r="156" spans="1:32" ht="14.25" customHeight="1" x14ac:dyDescent="0.3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5"/>
      <c r="N156" s="13"/>
      <c r="O156" s="13"/>
      <c r="P156" s="15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4"/>
      <c r="AE156" s="6"/>
      <c r="AF156" s="13"/>
    </row>
    <row r="157" spans="1:32" ht="14.25" customHeight="1" x14ac:dyDescent="0.3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5"/>
      <c r="N157" s="13"/>
      <c r="O157" s="13"/>
      <c r="P157" s="15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4"/>
      <c r="AE157" s="6"/>
      <c r="AF157" s="13"/>
    </row>
    <row r="158" spans="1:32" ht="14.25" customHeight="1" x14ac:dyDescent="0.3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5"/>
      <c r="N158" s="13"/>
      <c r="O158" s="13"/>
      <c r="P158" s="15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4"/>
      <c r="AE158" s="6"/>
      <c r="AF158" s="13"/>
    </row>
    <row r="159" spans="1:32" ht="14.25" customHeight="1" x14ac:dyDescent="0.3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5"/>
      <c r="N159" s="13"/>
      <c r="O159" s="13"/>
      <c r="P159" s="15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4"/>
      <c r="AE159" s="6"/>
      <c r="AF159" s="13"/>
    </row>
    <row r="160" spans="1:32" ht="14.25" customHeight="1" x14ac:dyDescent="0.3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5"/>
      <c r="N160" s="13"/>
      <c r="O160" s="13"/>
      <c r="P160" s="15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4"/>
      <c r="AE160" s="6"/>
      <c r="AF160" s="13"/>
    </row>
    <row r="161" spans="1:32" ht="14.25" customHeight="1" x14ac:dyDescent="0.3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5"/>
      <c r="N161" s="13"/>
      <c r="O161" s="13"/>
      <c r="P161" s="15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4"/>
      <c r="AE161" s="6"/>
      <c r="AF161" s="13"/>
    </row>
    <row r="162" spans="1:32" ht="14.25" customHeight="1" x14ac:dyDescent="0.3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5"/>
      <c r="N162" s="13"/>
      <c r="O162" s="13"/>
      <c r="P162" s="15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4"/>
      <c r="AE162" s="6"/>
      <c r="AF162" s="13"/>
    </row>
    <row r="163" spans="1:32" ht="14.25" customHeight="1" x14ac:dyDescent="0.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5"/>
      <c r="N163" s="13"/>
      <c r="O163" s="13"/>
      <c r="P163" s="15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4"/>
      <c r="AE163" s="6"/>
      <c r="AF163" s="13"/>
    </row>
    <row r="164" spans="1:32" ht="14.25" customHeight="1" x14ac:dyDescent="0.3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5"/>
      <c r="N164" s="13"/>
      <c r="O164" s="13"/>
      <c r="P164" s="15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4"/>
      <c r="AE164" s="6"/>
      <c r="AF164" s="13"/>
    </row>
    <row r="165" spans="1:32" ht="14.25" customHeight="1" x14ac:dyDescent="0.3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5"/>
      <c r="N165" s="13"/>
      <c r="O165" s="13"/>
      <c r="P165" s="15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4"/>
      <c r="AE165" s="6"/>
      <c r="AF165" s="13"/>
    </row>
    <row r="166" spans="1:32" ht="14.25" customHeight="1" x14ac:dyDescent="0.3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5"/>
      <c r="N166" s="13"/>
      <c r="O166" s="13"/>
      <c r="P166" s="15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4"/>
      <c r="AE166" s="6"/>
      <c r="AF166" s="13"/>
    </row>
    <row r="167" spans="1:32" ht="14.25" customHeight="1" x14ac:dyDescent="0.3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5"/>
      <c r="N167" s="13"/>
      <c r="O167" s="13"/>
      <c r="P167" s="15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4"/>
      <c r="AE167" s="6"/>
      <c r="AF167" s="13"/>
    </row>
    <row r="168" spans="1:32" ht="14.25" customHeight="1" x14ac:dyDescent="0.3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5"/>
      <c r="N168" s="13"/>
      <c r="O168" s="13"/>
      <c r="P168" s="15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4"/>
      <c r="AE168" s="6"/>
      <c r="AF168" s="13"/>
    </row>
    <row r="169" spans="1:32" ht="14.25" customHeight="1" x14ac:dyDescent="0.3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5"/>
      <c r="N169" s="13"/>
      <c r="O169" s="13"/>
      <c r="P169" s="15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4"/>
      <c r="AE169" s="6"/>
      <c r="AF169" s="13"/>
    </row>
    <row r="170" spans="1:32" ht="14.25" customHeight="1" x14ac:dyDescent="0.3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5"/>
      <c r="N170" s="13"/>
      <c r="O170" s="13"/>
      <c r="P170" s="15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4"/>
      <c r="AE170" s="6"/>
      <c r="AF170" s="13"/>
    </row>
    <row r="171" spans="1:32" ht="14.25" customHeight="1" x14ac:dyDescent="0.3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5"/>
      <c r="N171" s="13"/>
      <c r="O171" s="13"/>
      <c r="P171" s="15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4"/>
      <c r="AE171" s="6"/>
      <c r="AF171" s="13"/>
    </row>
    <row r="172" spans="1:32" ht="14.25" customHeight="1" x14ac:dyDescent="0.3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5"/>
      <c r="N172" s="13"/>
      <c r="O172" s="13"/>
      <c r="P172" s="15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4"/>
      <c r="AE172" s="6"/>
      <c r="AF172" s="13"/>
    </row>
    <row r="173" spans="1:32" ht="14.25" customHeight="1" x14ac:dyDescent="0.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5"/>
      <c r="N173" s="13"/>
      <c r="O173" s="13"/>
      <c r="P173" s="15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4"/>
      <c r="AE173" s="6"/>
      <c r="AF173" s="13"/>
    </row>
    <row r="174" spans="1:32" ht="14.25" customHeight="1" x14ac:dyDescent="0.3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5"/>
      <c r="N174" s="13"/>
      <c r="O174" s="13"/>
      <c r="P174" s="15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4"/>
      <c r="AE174" s="6"/>
      <c r="AF174" s="13"/>
    </row>
    <row r="175" spans="1:32" ht="14.25" customHeight="1" x14ac:dyDescent="0.3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5"/>
      <c r="N175" s="13"/>
      <c r="O175" s="13"/>
      <c r="P175" s="15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4"/>
      <c r="AE175" s="6"/>
      <c r="AF175" s="13"/>
    </row>
    <row r="176" spans="1:32" ht="14.25" customHeight="1" x14ac:dyDescent="0.3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5"/>
      <c r="N176" s="13"/>
      <c r="O176" s="13"/>
      <c r="P176" s="15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4"/>
      <c r="AE176" s="6"/>
      <c r="AF176" s="13"/>
    </row>
    <row r="177" spans="1:32" ht="14.25" customHeight="1" x14ac:dyDescent="0.3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5"/>
      <c r="N177" s="13"/>
      <c r="O177" s="13"/>
      <c r="P177" s="15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4"/>
      <c r="AE177" s="6"/>
      <c r="AF177" s="13"/>
    </row>
    <row r="178" spans="1:32" ht="14.25" customHeight="1" x14ac:dyDescent="0.3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5"/>
      <c r="N178" s="13"/>
      <c r="O178" s="13"/>
      <c r="P178" s="15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4"/>
      <c r="AE178" s="6"/>
      <c r="AF178" s="13"/>
    </row>
    <row r="179" spans="1:32" ht="14.25" customHeight="1" x14ac:dyDescent="0.3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5"/>
      <c r="N179" s="13"/>
      <c r="O179" s="13"/>
      <c r="P179" s="15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4"/>
      <c r="AE179" s="6"/>
      <c r="AF179" s="13"/>
    </row>
    <row r="180" spans="1:32" ht="14.25" customHeight="1" x14ac:dyDescent="0.3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5"/>
      <c r="N180" s="13"/>
      <c r="O180" s="13"/>
      <c r="P180" s="15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4"/>
      <c r="AE180" s="6"/>
      <c r="AF180" s="13"/>
    </row>
    <row r="181" spans="1:32" ht="14.25" customHeight="1" x14ac:dyDescent="0.3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5"/>
      <c r="N181" s="13"/>
      <c r="O181" s="13"/>
      <c r="P181" s="15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4"/>
      <c r="AE181" s="6"/>
      <c r="AF181" s="13"/>
    </row>
    <row r="182" spans="1:32" ht="14.25" customHeight="1" x14ac:dyDescent="0.3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5"/>
      <c r="N182" s="13"/>
      <c r="O182" s="13"/>
      <c r="P182" s="15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4"/>
      <c r="AE182" s="6"/>
      <c r="AF182" s="13"/>
    </row>
    <row r="183" spans="1:32" ht="14.25" customHeight="1" x14ac:dyDescent="0.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5"/>
      <c r="N183" s="13"/>
      <c r="O183" s="13"/>
      <c r="P183" s="15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4"/>
      <c r="AE183" s="6"/>
      <c r="AF183" s="13"/>
    </row>
    <row r="184" spans="1:32" ht="14.25" customHeight="1" x14ac:dyDescent="0.3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5"/>
      <c r="N184" s="13"/>
      <c r="O184" s="13"/>
      <c r="P184" s="15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4"/>
      <c r="AE184" s="6"/>
      <c r="AF184" s="13"/>
    </row>
    <row r="185" spans="1:32" ht="14.25" customHeight="1" x14ac:dyDescent="0.3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5"/>
      <c r="N185" s="13"/>
      <c r="O185" s="13"/>
      <c r="P185" s="15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4"/>
      <c r="AE185" s="6"/>
      <c r="AF185" s="13"/>
    </row>
    <row r="186" spans="1:32" ht="14.25" customHeight="1" x14ac:dyDescent="0.3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5"/>
      <c r="N186" s="13"/>
      <c r="O186" s="13"/>
      <c r="P186" s="15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4"/>
      <c r="AE186" s="6"/>
      <c r="AF186" s="13"/>
    </row>
    <row r="187" spans="1:32" ht="14.25" customHeight="1" x14ac:dyDescent="0.3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5"/>
      <c r="N187" s="13"/>
      <c r="O187" s="13"/>
      <c r="P187" s="15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4"/>
      <c r="AE187" s="6"/>
      <c r="AF187" s="13"/>
    </row>
    <row r="188" spans="1:32" ht="14.25" customHeight="1" x14ac:dyDescent="0.3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5"/>
      <c r="N188" s="13"/>
      <c r="O188" s="13"/>
      <c r="P188" s="15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4"/>
      <c r="AE188" s="6"/>
      <c r="AF188" s="13"/>
    </row>
    <row r="189" spans="1:32" ht="14.25" customHeight="1" x14ac:dyDescent="0.3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5"/>
      <c r="N189" s="13"/>
      <c r="O189" s="13"/>
      <c r="P189" s="15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4"/>
      <c r="AE189" s="6"/>
      <c r="AF189" s="13"/>
    </row>
    <row r="190" spans="1:32" ht="14.25" customHeight="1" x14ac:dyDescent="0.3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5"/>
      <c r="N190" s="13"/>
      <c r="O190" s="13"/>
      <c r="P190" s="15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4"/>
      <c r="AE190" s="6"/>
      <c r="AF190" s="13"/>
    </row>
    <row r="191" spans="1:32" ht="14.25" customHeight="1" x14ac:dyDescent="0.3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5"/>
      <c r="N191" s="13"/>
      <c r="O191" s="13"/>
      <c r="P191" s="15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4"/>
      <c r="AE191" s="6"/>
      <c r="AF191" s="13"/>
    </row>
    <row r="192" spans="1:32" ht="14.25" customHeight="1" x14ac:dyDescent="0.3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5"/>
      <c r="N192" s="13"/>
      <c r="O192" s="13"/>
      <c r="P192" s="15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4"/>
      <c r="AE192" s="6"/>
      <c r="AF192" s="13"/>
    </row>
    <row r="193" spans="1:32" ht="14.25" customHeight="1" x14ac:dyDescent="0.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5"/>
      <c r="N193" s="13"/>
      <c r="O193" s="13"/>
      <c r="P193" s="15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4"/>
      <c r="AE193" s="6"/>
      <c r="AF193" s="13"/>
    </row>
    <row r="194" spans="1:32" ht="14.25" customHeight="1" x14ac:dyDescent="0.3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5"/>
      <c r="N194" s="13"/>
      <c r="O194" s="13"/>
      <c r="P194" s="15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4"/>
      <c r="AE194" s="6"/>
      <c r="AF194" s="13"/>
    </row>
    <row r="195" spans="1:32" ht="14.25" customHeight="1" x14ac:dyDescent="0.3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5"/>
      <c r="N195" s="13"/>
      <c r="O195" s="13"/>
      <c r="P195" s="15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4"/>
      <c r="AE195" s="6"/>
      <c r="AF195" s="13"/>
    </row>
    <row r="196" spans="1:32" ht="14.25" customHeight="1" x14ac:dyDescent="0.3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5"/>
      <c r="N196" s="13"/>
      <c r="O196" s="13"/>
      <c r="P196" s="15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4"/>
      <c r="AE196" s="6"/>
      <c r="AF196" s="13"/>
    </row>
    <row r="197" spans="1:32" ht="14.25" customHeight="1" x14ac:dyDescent="0.3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5"/>
      <c r="N197" s="13"/>
      <c r="O197" s="13"/>
      <c r="P197" s="15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4"/>
      <c r="AE197" s="6"/>
      <c r="AF197" s="13"/>
    </row>
    <row r="198" spans="1:32" ht="14.25" customHeight="1" x14ac:dyDescent="0.3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5"/>
      <c r="N198" s="13"/>
      <c r="O198" s="13"/>
      <c r="P198" s="15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4"/>
      <c r="AE198" s="6"/>
      <c r="AF198" s="13"/>
    </row>
    <row r="199" spans="1:32" ht="14.25" customHeight="1" x14ac:dyDescent="0.3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5"/>
      <c r="N199" s="13"/>
      <c r="O199" s="13"/>
      <c r="P199" s="15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4"/>
      <c r="AE199" s="6"/>
      <c r="AF199" s="13"/>
    </row>
    <row r="200" spans="1:32" ht="14.25" customHeight="1" x14ac:dyDescent="0.3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5"/>
      <c r="N200" s="13"/>
      <c r="O200" s="13"/>
      <c r="P200" s="15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4"/>
      <c r="AE200" s="6"/>
      <c r="AF200" s="13"/>
    </row>
    <row r="201" spans="1:32" ht="14.25" customHeight="1" x14ac:dyDescent="0.3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5"/>
      <c r="N201" s="13"/>
      <c r="O201" s="13"/>
      <c r="P201" s="15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4"/>
      <c r="AE201" s="6"/>
      <c r="AF201" s="13"/>
    </row>
    <row r="202" spans="1:32" ht="14.25" customHeight="1" x14ac:dyDescent="0.3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5"/>
      <c r="N202" s="13"/>
      <c r="O202" s="13"/>
      <c r="P202" s="15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4"/>
      <c r="AE202" s="6"/>
      <c r="AF202" s="13"/>
    </row>
    <row r="203" spans="1:32" ht="14.25" customHeight="1" x14ac:dyDescent="0.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5"/>
      <c r="N203" s="13"/>
      <c r="O203" s="13"/>
      <c r="P203" s="15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4"/>
      <c r="AE203" s="6"/>
      <c r="AF203" s="13"/>
    </row>
    <row r="204" spans="1:32" ht="14.25" customHeight="1" x14ac:dyDescent="0.3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5"/>
      <c r="N204" s="13"/>
      <c r="O204" s="13"/>
      <c r="P204" s="15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4"/>
      <c r="AE204" s="6"/>
      <c r="AF204" s="13"/>
    </row>
    <row r="205" spans="1:32" ht="14.25" customHeight="1" x14ac:dyDescent="0.3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5"/>
      <c r="N205" s="13"/>
      <c r="O205" s="13"/>
      <c r="P205" s="15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4"/>
      <c r="AE205" s="6"/>
      <c r="AF205" s="13"/>
    </row>
    <row r="206" spans="1:32" ht="14.25" customHeight="1" x14ac:dyDescent="0.3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5"/>
      <c r="N206" s="13"/>
      <c r="O206" s="13"/>
      <c r="P206" s="15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4"/>
      <c r="AE206" s="6"/>
      <c r="AF206" s="13"/>
    </row>
    <row r="207" spans="1:32" ht="14.25" customHeight="1" x14ac:dyDescent="0.3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5"/>
      <c r="N207" s="13"/>
      <c r="O207" s="13"/>
      <c r="P207" s="15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4"/>
      <c r="AE207" s="6"/>
      <c r="AF207" s="13"/>
    </row>
    <row r="208" spans="1:32" ht="14.25" customHeight="1" x14ac:dyDescent="0.3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5"/>
      <c r="N208" s="13"/>
      <c r="O208" s="13"/>
      <c r="P208" s="15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4"/>
      <c r="AE208" s="6"/>
      <c r="AF208" s="13"/>
    </row>
    <row r="209" spans="1:32" ht="14.25" customHeight="1" x14ac:dyDescent="0.3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5"/>
      <c r="N209" s="13"/>
      <c r="O209" s="13"/>
      <c r="P209" s="15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4"/>
      <c r="AE209" s="6"/>
      <c r="AF209" s="13"/>
    </row>
    <row r="210" spans="1:32" ht="14.25" customHeight="1" x14ac:dyDescent="0.3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5"/>
      <c r="N210" s="13"/>
      <c r="O210" s="13"/>
      <c r="P210" s="15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4"/>
      <c r="AE210" s="6"/>
      <c r="AF210" s="13"/>
    </row>
    <row r="211" spans="1:32" ht="14.25" customHeight="1" x14ac:dyDescent="0.3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5"/>
      <c r="N211" s="13"/>
      <c r="O211" s="13"/>
      <c r="P211" s="15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4"/>
      <c r="AE211" s="6"/>
      <c r="AF211" s="13"/>
    </row>
    <row r="212" spans="1:32" ht="14.25" customHeight="1" x14ac:dyDescent="0.3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5"/>
      <c r="N212" s="13"/>
      <c r="O212" s="13"/>
      <c r="P212" s="15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4"/>
      <c r="AE212" s="6"/>
      <c r="AF212" s="13"/>
    </row>
    <row r="213" spans="1:32" ht="14.25" customHeight="1" x14ac:dyDescent="0.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5"/>
      <c r="N213" s="13"/>
      <c r="O213" s="13"/>
      <c r="P213" s="15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4"/>
      <c r="AE213" s="6"/>
      <c r="AF213" s="13"/>
    </row>
    <row r="214" spans="1:32" ht="14.25" customHeight="1" x14ac:dyDescent="0.3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5"/>
      <c r="N214" s="13"/>
      <c r="O214" s="13"/>
      <c r="P214" s="15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4"/>
      <c r="AE214" s="6"/>
      <c r="AF214" s="13"/>
    </row>
    <row r="215" spans="1:32" ht="14.25" customHeight="1" x14ac:dyDescent="0.3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5"/>
      <c r="N215" s="13"/>
      <c r="O215" s="13"/>
      <c r="P215" s="15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4"/>
      <c r="AE215" s="6"/>
      <c r="AF215" s="13"/>
    </row>
    <row r="216" spans="1:32" ht="14.25" customHeight="1" x14ac:dyDescent="0.3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5"/>
      <c r="N216" s="13"/>
      <c r="O216" s="13"/>
      <c r="P216" s="15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4"/>
      <c r="AE216" s="6"/>
      <c r="AF216" s="13"/>
    </row>
    <row r="217" spans="1:32" ht="14.25" customHeight="1" x14ac:dyDescent="0.3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5"/>
      <c r="N217" s="13"/>
      <c r="O217" s="13"/>
      <c r="P217" s="15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4"/>
      <c r="AE217" s="6"/>
      <c r="AF217" s="13"/>
    </row>
    <row r="218" spans="1:32" ht="14.25" customHeight="1" x14ac:dyDescent="0.3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5"/>
      <c r="N218" s="13"/>
      <c r="O218" s="13"/>
      <c r="P218" s="15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4"/>
      <c r="AE218" s="6"/>
      <c r="AF218" s="13"/>
    </row>
    <row r="219" spans="1:32" ht="14.25" customHeight="1" x14ac:dyDescent="0.3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5"/>
      <c r="N219" s="13"/>
      <c r="O219" s="13"/>
      <c r="P219" s="15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4"/>
      <c r="AE219" s="6"/>
      <c r="AF219" s="13"/>
    </row>
    <row r="220" spans="1:32" ht="14.25" customHeight="1" x14ac:dyDescent="0.3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5"/>
      <c r="N220" s="13"/>
      <c r="O220" s="13"/>
      <c r="P220" s="15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4"/>
      <c r="AE220" s="6"/>
      <c r="AF220" s="13"/>
    </row>
    <row r="221" spans="1:32" ht="14.25" customHeight="1" x14ac:dyDescent="0.3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5"/>
      <c r="N221" s="13"/>
      <c r="O221" s="13"/>
      <c r="P221" s="15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4"/>
      <c r="AE221" s="6"/>
      <c r="AF221" s="13"/>
    </row>
    <row r="222" spans="1:32" ht="14.25" customHeight="1" x14ac:dyDescent="0.3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5"/>
      <c r="N222" s="13"/>
      <c r="O222" s="13"/>
      <c r="P222" s="15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4"/>
      <c r="AE222" s="6"/>
      <c r="AF222" s="13"/>
    </row>
    <row r="223" spans="1:32" ht="14.25" customHeight="1" x14ac:dyDescent="0.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5"/>
      <c r="N223" s="13"/>
      <c r="O223" s="13"/>
      <c r="P223" s="15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4"/>
      <c r="AE223" s="6"/>
      <c r="AF223" s="13"/>
    </row>
    <row r="224" spans="1:32" ht="14.25" customHeight="1" x14ac:dyDescent="0.3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5"/>
      <c r="N224" s="13"/>
      <c r="O224" s="13"/>
      <c r="P224" s="15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4"/>
      <c r="AE224" s="6"/>
      <c r="AF224" s="13"/>
    </row>
    <row r="225" spans="1:32" ht="14.25" customHeight="1" x14ac:dyDescent="0.3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5"/>
      <c r="N225" s="13"/>
      <c r="O225" s="13"/>
      <c r="P225" s="15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4"/>
      <c r="AE225" s="6"/>
      <c r="AF225" s="13"/>
    </row>
    <row r="226" spans="1:32" ht="14.25" customHeight="1" x14ac:dyDescent="0.3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5"/>
      <c r="N226" s="13"/>
      <c r="O226" s="13"/>
      <c r="P226" s="15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4"/>
      <c r="AE226" s="6"/>
      <c r="AF226" s="13"/>
    </row>
    <row r="227" spans="1:32" ht="14.25" customHeight="1" x14ac:dyDescent="0.3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5"/>
      <c r="N227" s="13"/>
      <c r="O227" s="13"/>
      <c r="P227" s="15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4"/>
      <c r="AE227" s="6"/>
      <c r="AF227" s="13"/>
    </row>
    <row r="228" spans="1:32" ht="14.25" customHeight="1" x14ac:dyDescent="0.3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5"/>
      <c r="N228" s="13"/>
      <c r="O228" s="13"/>
      <c r="P228" s="15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4"/>
      <c r="AE228" s="6"/>
      <c r="AF228" s="13"/>
    </row>
    <row r="229" spans="1:32" ht="14.25" customHeight="1" x14ac:dyDescent="0.3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5"/>
      <c r="N229" s="13"/>
      <c r="O229" s="13"/>
      <c r="P229" s="15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4"/>
      <c r="AE229" s="6"/>
      <c r="AF229" s="13"/>
    </row>
    <row r="230" spans="1:32" ht="14.25" customHeight="1" x14ac:dyDescent="0.3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5"/>
      <c r="N230" s="13"/>
      <c r="O230" s="13"/>
      <c r="P230" s="15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4"/>
      <c r="AE230" s="6"/>
      <c r="AF230" s="13"/>
    </row>
    <row r="231" spans="1:32" ht="14.25" customHeight="1" x14ac:dyDescent="0.3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5"/>
      <c r="N231" s="13"/>
      <c r="O231" s="13"/>
      <c r="P231" s="15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4"/>
      <c r="AE231" s="6"/>
      <c r="AF231" s="13"/>
    </row>
    <row r="232" spans="1:32" ht="14.25" customHeight="1" x14ac:dyDescent="0.3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5"/>
      <c r="N232" s="13"/>
      <c r="O232" s="13"/>
      <c r="P232" s="15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4"/>
      <c r="AE232" s="6"/>
      <c r="AF232" s="13"/>
    </row>
    <row r="233" spans="1:32" ht="14.25" customHeight="1" x14ac:dyDescent="0.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5"/>
      <c r="N233" s="13"/>
      <c r="O233" s="13"/>
      <c r="P233" s="15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4"/>
      <c r="AE233" s="6"/>
      <c r="AF233" s="13"/>
    </row>
    <row r="234" spans="1:32" ht="14.25" customHeight="1" x14ac:dyDescent="0.3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5"/>
      <c r="N234" s="13"/>
      <c r="O234" s="13"/>
      <c r="P234" s="15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4"/>
      <c r="AE234" s="6"/>
      <c r="AF234" s="13"/>
    </row>
    <row r="235" spans="1:32" ht="14.25" customHeight="1" x14ac:dyDescent="0.3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5"/>
      <c r="N235" s="13"/>
      <c r="O235" s="13"/>
      <c r="P235" s="15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4"/>
      <c r="AE235" s="6"/>
      <c r="AF235" s="13"/>
    </row>
    <row r="236" spans="1:32" ht="14.25" customHeight="1" x14ac:dyDescent="0.3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5"/>
      <c r="N236" s="13"/>
      <c r="O236" s="13"/>
      <c r="P236" s="15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4"/>
      <c r="AE236" s="6"/>
      <c r="AF236" s="13"/>
    </row>
    <row r="237" spans="1:32" ht="14.25" customHeight="1" x14ac:dyDescent="0.3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5"/>
      <c r="N237" s="13"/>
      <c r="O237" s="13"/>
      <c r="P237" s="15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4"/>
      <c r="AE237" s="6"/>
      <c r="AF237" s="13"/>
    </row>
    <row r="238" spans="1:32" ht="14.25" customHeight="1" x14ac:dyDescent="0.3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5"/>
      <c r="N238" s="13"/>
      <c r="O238" s="13"/>
      <c r="P238" s="15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4"/>
      <c r="AE238" s="6"/>
      <c r="AF238" s="13"/>
    </row>
    <row r="239" spans="1:32" ht="14.25" customHeight="1" x14ac:dyDescent="0.3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5"/>
      <c r="N239" s="13"/>
      <c r="O239" s="13"/>
      <c r="P239" s="15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4"/>
      <c r="AE239" s="6"/>
      <c r="AF239" s="13"/>
    </row>
    <row r="240" spans="1:32" ht="14.25" customHeight="1" x14ac:dyDescent="0.3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5"/>
      <c r="N240" s="13"/>
      <c r="O240" s="13"/>
      <c r="P240" s="15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4"/>
      <c r="AE240" s="6"/>
      <c r="AF240" s="13"/>
    </row>
    <row r="241" spans="1:32" ht="14.25" customHeight="1" x14ac:dyDescent="0.3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5"/>
      <c r="N241" s="13"/>
      <c r="O241" s="13"/>
      <c r="P241" s="15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4"/>
      <c r="AE241" s="6"/>
      <c r="AF241" s="13"/>
    </row>
    <row r="242" spans="1:32" ht="14.25" customHeight="1" x14ac:dyDescent="0.3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5"/>
      <c r="N242" s="13"/>
      <c r="O242" s="13"/>
      <c r="P242" s="15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4"/>
      <c r="AE242" s="6"/>
      <c r="AF242" s="13"/>
    </row>
    <row r="243" spans="1:32" ht="14.25" customHeight="1" x14ac:dyDescent="0.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5"/>
      <c r="N243" s="13"/>
      <c r="O243" s="13"/>
      <c r="P243" s="15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4"/>
      <c r="AE243" s="6"/>
      <c r="AF243" s="13"/>
    </row>
    <row r="244" spans="1:32" ht="14.25" customHeight="1" x14ac:dyDescent="0.3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5"/>
      <c r="N244" s="13"/>
      <c r="O244" s="13"/>
      <c r="P244" s="15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4"/>
      <c r="AE244" s="6"/>
      <c r="AF244" s="13"/>
    </row>
    <row r="245" spans="1:32" ht="14.25" customHeight="1" x14ac:dyDescent="0.3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5"/>
      <c r="N245" s="13"/>
      <c r="O245" s="13"/>
      <c r="P245" s="15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4"/>
      <c r="AE245" s="6"/>
      <c r="AF245" s="13"/>
    </row>
    <row r="246" spans="1:32" ht="14.25" customHeight="1" x14ac:dyDescent="0.3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5"/>
      <c r="N246" s="13"/>
      <c r="O246" s="13"/>
      <c r="P246" s="15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4"/>
      <c r="AE246" s="6"/>
      <c r="AF246" s="13"/>
    </row>
    <row r="247" spans="1:32" ht="14.25" customHeight="1" x14ac:dyDescent="0.3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5"/>
      <c r="N247" s="13"/>
      <c r="O247" s="13"/>
      <c r="P247" s="15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4"/>
      <c r="AE247" s="6"/>
      <c r="AF247" s="13"/>
    </row>
    <row r="248" spans="1:32" ht="14.25" customHeight="1" x14ac:dyDescent="0.3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5"/>
      <c r="N248" s="13"/>
      <c r="O248" s="13"/>
      <c r="P248" s="15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4"/>
      <c r="AE248" s="6"/>
      <c r="AF248" s="13"/>
    </row>
    <row r="249" spans="1:32" ht="14.25" customHeight="1" x14ac:dyDescent="0.3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5"/>
      <c r="N249" s="13"/>
      <c r="O249" s="13"/>
      <c r="P249" s="15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4"/>
      <c r="AE249" s="6"/>
      <c r="AF249" s="13"/>
    </row>
    <row r="250" spans="1:32" ht="14.25" customHeight="1" x14ac:dyDescent="0.3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5"/>
      <c r="N250" s="13"/>
      <c r="O250" s="13"/>
      <c r="P250" s="15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4"/>
      <c r="AE250" s="6"/>
      <c r="AF250" s="13"/>
    </row>
    <row r="251" spans="1:32" ht="14.25" customHeight="1" x14ac:dyDescent="0.3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5"/>
      <c r="N251" s="13"/>
      <c r="O251" s="13"/>
      <c r="P251" s="15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4"/>
      <c r="AE251" s="6"/>
      <c r="AF251" s="13"/>
    </row>
    <row r="252" spans="1:32" ht="14.25" customHeight="1" x14ac:dyDescent="0.3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5"/>
      <c r="N252" s="13"/>
      <c r="O252" s="13"/>
      <c r="P252" s="15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4"/>
      <c r="AE252" s="6"/>
      <c r="AF252" s="13"/>
    </row>
    <row r="253" spans="1:32" ht="14.25" customHeight="1" x14ac:dyDescent="0.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5"/>
      <c r="N253" s="13"/>
      <c r="O253" s="13"/>
      <c r="P253" s="15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4"/>
      <c r="AE253" s="6"/>
      <c r="AF253" s="13"/>
    </row>
    <row r="254" spans="1:32" ht="14.25" customHeight="1" x14ac:dyDescent="0.3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5"/>
      <c r="N254" s="13"/>
      <c r="O254" s="13"/>
      <c r="P254" s="15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4"/>
      <c r="AE254" s="6"/>
      <c r="AF254" s="13"/>
    </row>
    <row r="255" spans="1:32" ht="14.25" customHeight="1" x14ac:dyDescent="0.3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5"/>
      <c r="N255" s="13"/>
      <c r="O255" s="13"/>
      <c r="P255" s="15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4"/>
      <c r="AE255" s="6"/>
      <c r="AF255" s="13"/>
    </row>
    <row r="256" spans="1:32" ht="14.25" customHeight="1" x14ac:dyDescent="0.3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5"/>
      <c r="N256" s="13"/>
      <c r="O256" s="13"/>
      <c r="P256" s="15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4"/>
      <c r="AE256" s="6"/>
      <c r="AF256" s="13"/>
    </row>
    <row r="257" spans="1:32" ht="14.25" customHeight="1" x14ac:dyDescent="0.3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5"/>
      <c r="N257" s="13"/>
      <c r="O257" s="13"/>
      <c r="P257" s="15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4"/>
      <c r="AE257" s="6"/>
      <c r="AF257" s="13"/>
    </row>
    <row r="258" spans="1:32" ht="14.25" customHeight="1" x14ac:dyDescent="0.3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5"/>
      <c r="N258" s="13"/>
      <c r="O258" s="13"/>
      <c r="P258" s="15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4"/>
      <c r="AE258" s="6"/>
      <c r="AF258" s="13"/>
    </row>
    <row r="259" spans="1:32" ht="14.25" customHeight="1" x14ac:dyDescent="0.3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5"/>
      <c r="N259" s="13"/>
      <c r="O259" s="13"/>
      <c r="P259" s="15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4"/>
      <c r="AE259" s="6"/>
      <c r="AF259" s="13"/>
    </row>
    <row r="260" spans="1:32" ht="14.25" customHeight="1" x14ac:dyDescent="0.3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5"/>
      <c r="N260" s="13"/>
      <c r="O260" s="13"/>
      <c r="P260" s="15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4"/>
      <c r="AE260" s="6"/>
      <c r="AF260" s="13"/>
    </row>
    <row r="261" spans="1:32" ht="14.25" customHeight="1" x14ac:dyDescent="0.3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5"/>
      <c r="N261" s="13"/>
      <c r="O261" s="13"/>
      <c r="P261" s="15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4"/>
      <c r="AE261" s="6"/>
      <c r="AF261" s="13"/>
    </row>
    <row r="262" spans="1:32" ht="14.25" customHeight="1" x14ac:dyDescent="0.3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5"/>
      <c r="N262" s="13"/>
      <c r="O262" s="13"/>
      <c r="P262" s="15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4"/>
      <c r="AE262" s="6"/>
      <c r="AF262" s="13"/>
    </row>
    <row r="263" spans="1:32" ht="14.25" customHeight="1" x14ac:dyDescent="0.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5"/>
      <c r="N263" s="13"/>
      <c r="O263" s="13"/>
      <c r="P263" s="15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4"/>
      <c r="AE263" s="6"/>
      <c r="AF263" s="13"/>
    </row>
    <row r="264" spans="1:32" ht="14.25" customHeight="1" x14ac:dyDescent="0.3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5"/>
      <c r="N264" s="13"/>
      <c r="O264" s="13"/>
      <c r="P264" s="15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4"/>
      <c r="AE264" s="6"/>
      <c r="AF264" s="13"/>
    </row>
    <row r="265" spans="1:32" ht="14.25" customHeight="1" x14ac:dyDescent="0.3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5"/>
      <c r="N265" s="13"/>
      <c r="O265" s="13"/>
      <c r="P265" s="15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4"/>
      <c r="AE265" s="6"/>
      <c r="AF265" s="13"/>
    </row>
    <row r="266" spans="1:32" ht="14.25" customHeight="1" x14ac:dyDescent="0.3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5"/>
      <c r="N266" s="13"/>
      <c r="O266" s="13"/>
      <c r="P266" s="15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4"/>
      <c r="AE266" s="6"/>
      <c r="AF266" s="13"/>
    </row>
    <row r="267" spans="1:32" ht="14.25" customHeight="1" x14ac:dyDescent="0.3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5"/>
      <c r="N267" s="13"/>
      <c r="O267" s="13"/>
      <c r="P267" s="15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4"/>
      <c r="AE267" s="6"/>
      <c r="AF267" s="13"/>
    </row>
    <row r="268" spans="1:32" ht="14.25" customHeight="1" x14ac:dyDescent="0.3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5"/>
      <c r="N268" s="13"/>
      <c r="O268" s="13"/>
      <c r="P268" s="15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4"/>
      <c r="AE268" s="6"/>
      <c r="AF268" s="13"/>
    </row>
    <row r="269" spans="1:32" ht="14.25" customHeight="1" x14ac:dyDescent="0.3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5"/>
      <c r="N269" s="13"/>
      <c r="O269" s="13"/>
      <c r="P269" s="15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4"/>
      <c r="AE269" s="6"/>
      <c r="AF269" s="13"/>
    </row>
    <row r="270" spans="1:32" ht="14.25" customHeight="1" x14ac:dyDescent="0.3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5"/>
      <c r="N270" s="13"/>
      <c r="O270" s="13"/>
      <c r="P270" s="15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4"/>
      <c r="AE270" s="6"/>
      <c r="AF270" s="13"/>
    </row>
    <row r="271" spans="1:32" ht="14.25" customHeight="1" x14ac:dyDescent="0.3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5"/>
      <c r="N271" s="13"/>
      <c r="O271" s="13"/>
      <c r="P271" s="15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4"/>
      <c r="AE271" s="6"/>
      <c r="AF271" s="13"/>
    </row>
    <row r="272" spans="1:32" ht="14.25" customHeight="1" x14ac:dyDescent="0.3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5"/>
      <c r="N272" s="13"/>
      <c r="O272" s="13"/>
      <c r="P272" s="15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4"/>
      <c r="AE272" s="6"/>
      <c r="AF272" s="13"/>
    </row>
    <row r="273" spans="1:32" ht="14.25" customHeight="1" x14ac:dyDescent="0.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5"/>
      <c r="N273" s="13"/>
      <c r="O273" s="13"/>
      <c r="P273" s="15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4"/>
      <c r="AE273" s="6"/>
      <c r="AF273" s="13"/>
    </row>
    <row r="274" spans="1:32" ht="14.25" customHeight="1" x14ac:dyDescent="0.3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5"/>
      <c r="N274" s="13"/>
      <c r="O274" s="13"/>
      <c r="P274" s="15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4"/>
      <c r="AE274" s="6"/>
      <c r="AF274" s="13"/>
    </row>
    <row r="275" spans="1:32" ht="14.25" customHeight="1" x14ac:dyDescent="0.3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5"/>
      <c r="N275" s="13"/>
      <c r="O275" s="13"/>
      <c r="P275" s="15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4"/>
      <c r="AE275" s="6"/>
      <c r="AF275" s="13"/>
    </row>
    <row r="276" spans="1:32" ht="14.25" customHeight="1" x14ac:dyDescent="0.3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5"/>
      <c r="N276" s="13"/>
      <c r="O276" s="13"/>
      <c r="P276" s="15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4"/>
      <c r="AE276" s="6"/>
      <c r="AF276" s="13"/>
    </row>
    <row r="277" spans="1:32" ht="14.25" customHeight="1" x14ac:dyDescent="0.3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5"/>
      <c r="N277" s="13"/>
      <c r="O277" s="13"/>
      <c r="P277" s="15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4"/>
      <c r="AE277" s="6"/>
      <c r="AF277" s="13"/>
    </row>
    <row r="278" spans="1:32" ht="14.25" customHeight="1" x14ac:dyDescent="0.3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5"/>
      <c r="N278" s="13"/>
      <c r="O278" s="13"/>
      <c r="P278" s="15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4"/>
      <c r="AE278" s="6"/>
      <c r="AF278" s="13"/>
    </row>
    <row r="279" spans="1:32" ht="14.25" customHeight="1" x14ac:dyDescent="0.3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5"/>
      <c r="N279" s="13"/>
      <c r="O279" s="13"/>
      <c r="P279" s="15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4"/>
      <c r="AE279" s="6"/>
      <c r="AF279" s="13"/>
    </row>
    <row r="280" spans="1:32" ht="14.25" customHeight="1" x14ac:dyDescent="0.3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5"/>
      <c r="N280" s="13"/>
      <c r="O280" s="13"/>
      <c r="P280" s="15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4"/>
      <c r="AE280" s="6"/>
      <c r="AF280" s="13"/>
    </row>
    <row r="281" spans="1:32" ht="14.25" customHeight="1" x14ac:dyDescent="0.3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5"/>
      <c r="N281" s="13"/>
      <c r="O281" s="13"/>
      <c r="P281" s="15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4"/>
      <c r="AE281" s="6"/>
      <c r="AF281" s="13"/>
    </row>
    <row r="282" spans="1:32" ht="14.25" customHeight="1" x14ac:dyDescent="0.3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5"/>
      <c r="N282" s="13"/>
      <c r="O282" s="13"/>
      <c r="P282" s="15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4"/>
      <c r="AE282" s="6"/>
      <c r="AF282" s="13"/>
    </row>
    <row r="283" spans="1:32" ht="14.25" customHeight="1" x14ac:dyDescent="0.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5"/>
      <c r="N283" s="13"/>
      <c r="O283" s="13"/>
      <c r="P283" s="15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4"/>
      <c r="AE283" s="6"/>
      <c r="AF283" s="13"/>
    </row>
    <row r="284" spans="1:32" ht="14.25" customHeight="1" x14ac:dyDescent="0.3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5"/>
      <c r="N284" s="13"/>
      <c r="O284" s="13"/>
      <c r="P284" s="15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4"/>
      <c r="AE284" s="6"/>
      <c r="AF284" s="13"/>
    </row>
    <row r="285" spans="1:32" ht="14.25" customHeight="1" x14ac:dyDescent="0.3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5"/>
      <c r="N285" s="13"/>
      <c r="O285" s="13"/>
      <c r="P285" s="15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4"/>
      <c r="AE285" s="6"/>
      <c r="AF285" s="13"/>
    </row>
    <row r="286" spans="1:32" ht="14.25" customHeight="1" x14ac:dyDescent="0.3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5"/>
      <c r="N286" s="13"/>
      <c r="O286" s="13"/>
      <c r="P286" s="15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4"/>
      <c r="AE286" s="6"/>
      <c r="AF286" s="13"/>
    </row>
    <row r="287" spans="1:32" ht="14.25" customHeight="1" x14ac:dyDescent="0.3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5"/>
      <c r="N287" s="13"/>
      <c r="O287" s="13"/>
      <c r="P287" s="15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4"/>
      <c r="AE287" s="6"/>
      <c r="AF287" s="13"/>
    </row>
    <row r="288" spans="1:32" ht="14.25" customHeight="1" x14ac:dyDescent="0.3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5"/>
      <c r="N288" s="13"/>
      <c r="O288" s="13"/>
      <c r="P288" s="15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4"/>
      <c r="AE288" s="6"/>
      <c r="AF288" s="13"/>
    </row>
    <row r="289" spans="1:32" ht="14.25" customHeight="1" x14ac:dyDescent="0.3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5"/>
      <c r="N289" s="13"/>
      <c r="O289" s="13"/>
      <c r="P289" s="15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4"/>
      <c r="AE289" s="6"/>
      <c r="AF289" s="13"/>
    </row>
    <row r="290" spans="1:32" ht="14.25" customHeight="1" x14ac:dyDescent="0.3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5"/>
      <c r="N290" s="13"/>
      <c r="O290" s="13"/>
      <c r="P290" s="15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4"/>
      <c r="AE290" s="6"/>
      <c r="AF290" s="13"/>
    </row>
    <row r="291" spans="1:32" ht="14.25" customHeight="1" x14ac:dyDescent="0.3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5"/>
      <c r="N291" s="13"/>
      <c r="O291" s="13"/>
      <c r="P291" s="15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4"/>
      <c r="AE291" s="6"/>
      <c r="AF291" s="13"/>
    </row>
    <row r="292" spans="1:32" ht="14.25" customHeight="1" x14ac:dyDescent="0.3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5"/>
      <c r="N292" s="13"/>
      <c r="O292" s="13"/>
      <c r="P292" s="15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4"/>
      <c r="AE292" s="6"/>
      <c r="AF292" s="13"/>
    </row>
    <row r="293" spans="1:32" ht="14.25" customHeight="1" x14ac:dyDescent="0.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5"/>
      <c r="N293" s="13"/>
      <c r="O293" s="13"/>
      <c r="P293" s="15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4"/>
      <c r="AE293" s="6"/>
      <c r="AF293" s="13"/>
    </row>
    <row r="294" spans="1:32" ht="14.25" customHeight="1" x14ac:dyDescent="0.3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5"/>
      <c r="N294" s="13"/>
      <c r="O294" s="13"/>
      <c r="P294" s="15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4"/>
      <c r="AE294" s="6"/>
      <c r="AF294" s="13"/>
    </row>
    <row r="295" spans="1:32" ht="14.25" customHeight="1" x14ac:dyDescent="0.3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5"/>
      <c r="N295" s="13"/>
      <c r="O295" s="13"/>
      <c r="P295" s="15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4"/>
      <c r="AE295" s="6"/>
      <c r="AF295" s="13"/>
    </row>
    <row r="296" spans="1:32" ht="14.25" customHeight="1" x14ac:dyDescent="0.3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5"/>
      <c r="N296" s="13"/>
      <c r="O296" s="13"/>
      <c r="P296" s="15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4"/>
      <c r="AE296" s="6"/>
      <c r="AF296" s="13"/>
    </row>
    <row r="297" spans="1:32" ht="14.25" customHeight="1" x14ac:dyDescent="0.3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5"/>
      <c r="N297" s="13"/>
      <c r="O297" s="13"/>
      <c r="P297" s="15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4"/>
      <c r="AE297" s="6"/>
      <c r="AF297" s="13"/>
    </row>
    <row r="298" spans="1:32" ht="14.25" customHeight="1" x14ac:dyDescent="0.3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5"/>
      <c r="N298" s="13"/>
      <c r="O298" s="13"/>
      <c r="P298" s="15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4"/>
      <c r="AE298" s="6"/>
      <c r="AF298" s="13"/>
    </row>
    <row r="299" spans="1:32" ht="14.25" customHeight="1" x14ac:dyDescent="0.3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5"/>
      <c r="N299" s="13"/>
      <c r="O299" s="13"/>
      <c r="P299" s="15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4"/>
      <c r="AE299" s="6"/>
      <c r="AF299" s="13"/>
    </row>
    <row r="300" spans="1:32" ht="14.25" customHeight="1" x14ac:dyDescent="0.3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5"/>
      <c r="N300" s="13"/>
      <c r="O300" s="13"/>
      <c r="P300" s="15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4"/>
      <c r="AE300" s="6"/>
      <c r="AF300" s="13"/>
    </row>
    <row r="301" spans="1:32" ht="14.25" customHeight="1" x14ac:dyDescent="0.3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5"/>
      <c r="N301" s="13"/>
      <c r="O301" s="13"/>
      <c r="P301" s="15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4"/>
      <c r="AE301" s="6"/>
      <c r="AF301" s="13"/>
    </row>
    <row r="302" spans="1:32" ht="14.25" customHeight="1" x14ac:dyDescent="0.3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5"/>
      <c r="N302" s="13"/>
      <c r="O302" s="13"/>
      <c r="P302" s="15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4"/>
      <c r="AE302" s="6"/>
      <c r="AF302" s="13"/>
    </row>
    <row r="303" spans="1:32" ht="14.25" customHeight="1" x14ac:dyDescent="0.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5"/>
      <c r="N303" s="13"/>
      <c r="O303" s="13"/>
      <c r="P303" s="15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4"/>
      <c r="AE303" s="6"/>
      <c r="AF303" s="13"/>
    </row>
    <row r="304" spans="1:32" ht="14.25" customHeight="1" x14ac:dyDescent="0.3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5"/>
      <c r="N304" s="13"/>
      <c r="O304" s="13"/>
      <c r="P304" s="15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4"/>
      <c r="AE304" s="6"/>
      <c r="AF304" s="13"/>
    </row>
    <row r="305" spans="1:32" ht="14.25" customHeight="1" x14ac:dyDescent="0.3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5"/>
      <c r="N305" s="13"/>
      <c r="O305" s="13"/>
      <c r="P305" s="15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4"/>
      <c r="AE305" s="6"/>
      <c r="AF305" s="13"/>
    </row>
    <row r="306" spans="1:32" ht="14.25" customHeight="1" x14ac:dyDescent="0.3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5"/>
      <c r="N306" s="13"/>
      <c r="O306" s="13"/>
      <c r="P306" s="15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4"/>
      <c r="AE306" s="6"/>
      <c r="AF306" s="13"/>
    </row>
    <row r="307" spans="1:32" ht="14.25" customHeight="1" x14ac:dyDescent="0.3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5"/>
      <c r="N307" s="13"/>
      <c r="O307" s="13"/>
      <c r="P307" s="15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4"/>
      <c r="AE307" s="6"/>
      <c r="AF307" s="13"/>
    </row>
    <row r="308" spans="1:32" ht="14.25" customHeight="1" x14ac:dyDescent="0.3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5"/>
      <c r="N308" s="13"/>
      <c r="O308" s="13"/>
      <c r="P308" s="15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4"/>
      <c r="AE308" s="6"/>
      <c r="AF308" s="13"/>
    </row>
    <row r="309" spans="1:32" ht="14.25" customHeight="1" x14ac:dyDescent="0.3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5"/>
      <c r="N309" s="13"/>
      <c r="O309" s="13"/>
      <c r="P309" s="15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4"/>
      <c r="AE309" s="6"/>
      <c r="AF309" s="13"/>
    </row>
    <row r="310" spans="1:32" ht="14.25" customHeight="1" x14ac:dyDescent="0.3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5"/>
      <c r="N310" s="13"/>
      <c r="O310" s="13"/>
      <c r="P310" s="15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4"/>
      <c r="AE310" s="6"/>
      <c r="AF310" s="13"/>
    </row>
    <row r="311" spans="1:32" ht="14.25" customHeight="1" x14ac:dyDescent="0.3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5"/>
      <c r="N311" s="13"/>
      <c r="O311" s="13"/>
      <c r="P311" s="15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4"/>
      <c r="AE311" s="6"/>
      <c r="AF311" s="13"/>
    </row>
    <row r="312" spans="1:32" ht="14.25" customHeight="1" x14ac:dyDescent="0.3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5"/>
      <c r="N312" s="13"/>
      <c r="O312" s="13"/>
      <c r="P312" s="15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4"/>
      <c r="AE312" s="6"/>
      <c r="AF312" s="13"/>
    </row>
    <row r="313" spans="1:32" ht="14.25" customHeight="1" x14ac:dyDescent="0.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5"/>
      <c r="N313" s="13"/>
      <c r="O313" s="13"/>
      <c r="P313" s="15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4"/>
      <c r="AE313" s="6"/>
      <c r="AF313" s="13"/>
    </row>
    <row r="314" spans="1:32" ht="14.25" customHeight="1" x14ac:dyDescent="0.3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5"/>
      <c r="N314" s="13"/>
      <c r="O314" s="13"/>
      <c r="P314" s="15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4"/>
      <c r="AE314" s="6"/>
      <c r="AF314" s="13"/>
    </row>
    <row r="315" spans="1:32" ht="14.25" customHeight="1" x14ac:dyDescent="0.3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5"/>
      <c r="N315" s="13"/>
      <c r="O315" s="13"/>
      <c r="P315" s="15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4"/>
      <c r="AE315" s="6"/>
      <c r="AF315" s="13"/>
    </row>
    <row r="316" spans="1:32" ht="14.25" customHeight="1" x14ac:dyDescent="0.3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5"/>
      <c r="N316" s="13"/>
      <c r="O316" s="13"/>
      <c r="P316" s="15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4"/>
      <c r="AE316" s="6"/>
      <c r="AF316" s="13"/>
    </row>
    <row r="317" spans="1:32" ht="14.25" customHeight="1" x14ac:dyDescent="0.3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5"/>
      <c r="N317" s="13"/>
      <c r="O317" s="13"/>
      <c r="P317" s="15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4"/>
      <c r="AE317" s="6"/>
      <c r="AF317" s="13"/>
    </row>
    <row r="318" spans="1:32" ht="14.25" customHeight="1" x14ac:dyDescent="0.3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5"/>
      <c r="N318" s="13"/>
      <c r="O318" s="13"/>
      <c r="P318" s="15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4"/>
      <c r="AE318" s="6"/>
      <c r="AF318" s="13"/>
    </row>
    <row r="319" spans="1:32" ht="14.25" customHeight="1" x14ac:dyDescent="0.3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5"/>
      <c r="N319" s="13"/>
      <c r="O319" s="13"/>
      <c r="P319" s="15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4"/>
      <c r="AE319" s="6"/>
      <c r="AF319" s="13"/>
    </row>
    <row r="320" spans="1:32" ht="14.25" customHeight="1" x14ac:dyDescent="0.3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5"/>
      <c r="N320" s="13"/>
      <c r="O320" s="13"/>
      <c r="P320" s="15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4"/>
      <c r="AE320" s="6"/>
      <c r="AF320" s="13"/>
    </row>
    <row r="321" spans="1:32" ht="14.25" customHeight="1" x14ac:dyDescent="0.3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5"/>
      <c r="N321" s="13"/>
      <c r="O321" s="13"/>
      <c r="P321" s="15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4"/>
      <c r="AE321" s="6"/>
      <c r="AF321" s="13"/>
    </row>
    <row r="322" spans="1:32" ht="14.25" customHeight="1" x14ac:dyDescent="0.3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5"/>
      <c r="N322" s="13"/>
      <c r="O322" s="13"/>
      <c r="P322" s="15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4"/>
      <c r="AE322" s="6"/>
      <c r="AF322" s="13"/>
    </row>
    <row r="323" spans="1:32" ht="14.25" customHeight="1" x14ac:dyDescent="0.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5"/>
      <c r="N323" s="13"/>
      <c r="O323" s="13"/>
      <c r="P323" s="15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4"/>
      <c r="AE323" s="6"/>
      <c r="AF323" s="13"/>
    </row>
    <row r="324" spans="1:32" ht="14.25" customHeight="1" x14ac:dyDescent="0.3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5"/>
      <c r="N324" s="13"/>
      <c r="O324" s="13"/>
      <c r="P324" s="15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4"/>
      <c r="AE324" s="6"/>
      <c r="AF324" s="13"/>
    </row>
    <row r="325" spans="1:32" ht="14.25" customHeight="1" x14ac:dyDescent="0.3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5"/>
      <c r="N325" s="13"/>
      <c r="O325" s="13"/>
      <c r="P325" s="15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4"/>
      <c r="AE325" s="6"/>
      <c r="AF325" s="13"/>
    </row>
    <row r="326" spans="1:32" ht="14.25" customHeight="1" x14ac:dyDescent="0.3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5"/>
      <c r="N326" s="13"/>
      <c r="O326" s="13"/>
      <c r="P326" s="15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4"/>
      <c r="AE326" s="6"/>
      <c r="AF326" s="13"/>
    </row>
    <row r="327" spans="1:32" ht="14.25" customHeight="1" x14ac:dyDescent="0.3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5"/>
      <c r="N327" s="13"/>
      <c r="O327" s="13"/>
      <c r="P327" s="15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4"/>
      <c r="AE327" s="6"/>
      <c r="AF327" s="13"/>
    </row>
    <row r="328" spans="1:32" ht="14.25" customHeight="1" x14ac:dyDescent="0.3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5"/>
      <c r="N328" s="13"/>
      <c r="O328" s="13"/>
      <c r="P328" s="15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4"/>
      <c r="AE328" s="6"/>
      <c r="AF328" s="13"/>
    </row>
    <row r="329" spans="1:32" ht="14.25" customHeight="1" x14ac:dyDescent="0.3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5"/>
      <c r="N329" s="13"/>
      <c r="O329" s="13"/>
      <c r="P329" s="15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4"/>
      <c r="AE329" s="6"/>
      <c r="AF329" s="13"/>
    </row>
    <row r="330" spans="1:32" ht="14.25" customHeight="1" x14ac:dyDescent="0.3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5"/>
      <c r="N330" s="13"/>
      <c r="O330" s="13"/>
      <c r="P330" s="15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4"/>
      <c r="AE330" s="6"/>
      <c r="AF330" s="13"/>
    </row>
    <row r="331" spans="1:32" ht="14.25" customHeight="1" x14ac:dyDescent="0.3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5"/>
      <c r="N331" s="13"/>
      <c r="O331" s="13"/>
      <c r="P331" s="15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4"/>
      <c r="AE331" s="6"/>
      <c r="AF331" s="13"/>
    </row>
    <row r="332" spans="1:32" ht="14.25" customHeight="1" x14ac:dyDescent="0.3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5"/>
      <c r="N332" s="13"/>
      <c r="O332" s="13"/>
      <c r="P332" s="15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4"/>
      <c r="AE332" s="6"/>
      <c r="AF332" s="13"/>
    </row>
    <row r="333" spans="1:32" ht="14.25" customHeight="1" x14ac:dyDescent="0.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5"/>
      <c r="N333" s="13"/>
      <c r="O333" s="13"/>
      <c r="P333" s="15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4"/>
      <c r="AE333" s="6"/>
      <c r="AF333" s="13"/>
    </row>
    <row r="334" spans="1:32" ht="14.25" customHeight="1" x14ac:dyDescent="0.3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5"/>
      <c r="N334" s="13"/>
      <c r="O334" s="13"/>
      <c r="P334" s="15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4"/>
      <c r="AE334" s="6"/>
      <c r="AF334" s="13"/>
    </row>
    <row r="335" spans="1:32" ht="14.25" customHeight="1" x14ac:dyDescent="0.3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5"/>
      <c r="N335" s="13"/>
      <c r="O335" s="13"/>
      <c r="P335" s="15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4"/>
      <c r="AE335" s="6"/>
      <c r="AF335" s="13"/>
    </row>
    <row r="336" spans="1:32" ht="14.25" customHeight="1" x14ac:dyDescent="0.3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5"/>
      <c r="N336" s="13"/>
      <c r="O336" s="13"/>
      <c r="P336" s="15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4"/>
      <c r="AE336" s="6"/>
      <c r="AF336" s="13"/>
    </row>
    <row r="337" spans="1:32" ht="14.25" customHeight="1" x14ac:dyDescent="0.3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5"/>
      <c r="N337" s="13"/>
      <c r="O337" s="13"/>
      <c r="P337" s="15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4"/>
      <c r="AE337" s="6"/>
      <c r="AF337" s="13"/>
    </row>
    <row r="338" spans="1:32" ht="14.25" customHeight="1" x14ac:dyDescent="0.3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5"/>
      <c r="N338" s="13"/>
      <c r="O338" s="13"/>
      <c r="P338" s="15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4"/>
      <c r="AE338" s="6"/>
      <c r="AF338" s="13"/>
    </row>
    <row r="339" spans="1:32" ht="14.25" customHeight="1" x14ac:dyDescent="0.3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5"/>
      <c r="N339" s="13"/>
      <c r="O339" s="13"/>
      <c r="P339" s="15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4"/>
      <c r="AE339" s="6"/>
      <c r="AF339" s="13"/>
    </row>
    <row r="340" spans="1:32" ht="14.25" customHeight="1" x14ac:dyDescent="0.3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5"/>
      <c r="N340" s="13"/>
      <c r="O340" s="13"/>
      <c r="P340" s="15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4"/>
      <c r="AE340" s="6"/>
      <c r="AF340" s="13"/>
    </row>
    <row r="341" spans="1:32" ht="14.25" customHeight="1" x14ac:dyDescent="0.3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5"/>
      <c r="N341" s="13"/>
      <c r="O341" s="13"/>
      <c r="P341" s="15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4"/>
      <c r="AE341" s="6"/>
      <c r="AF341" s="13"/>
    </row>
    <row r="342" spans="1:32" ht="14.25" customHeight="1" x14ac:dyDescent="0.3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5"/>
      <c r="N342" s="13"/>
      <c r="O342" s="13"/>
      <c r="P342" s="15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4"/>
      <c r="AE342" s="6"/>
      <c r="AF342" s="13"/>
    </row>
    <row r="343" spans="1:32" ht="14.25" customHeight="1" x14ac:dyDescent="0.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5"/>
      <c r="N343" s="13"/>
      <c r="O343" s="13"/>
      <c r="P343" s="15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4"/>
      <c r="AE343" s="6"/>
      <c r="AF343" s="13"/>
    </row>
    <row r="344" spans="1:32" ht="14.25" customHeight="1" x14ac:dyDescent="0.3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5"/>
      <c r="N344" s="13"/>
      <c r="O344" s="13"/>
      <c r="P344" s="15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4"/>
      <c r="AE344" s="6"/>
      <c r="AF344" s="13"/>
    </row>
    <row r="345" spans="1:32" ht="14.25" customHeight="1" x14ac:dyDescent="0.3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5"/>
      <c r="N345" s="13"/>
      <c r="O345" s="13"/>
      <c r="P345" s="15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4"/>
      <c r="AE345" s="6"/>
      <c r="AF345" s="13"/>
    </row>
    <row r="346" spans="1:32" ht="14.25" customHeight="1" x14ac:dyDescent="0.3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5"/>
      <c r="N346" s="13"/>
      <c r="O346" s="13"/>
      <c r="P346" s="15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4"/>
      <c r="AE346" s="6"/>
      <c r="AF346" s="13"/>
    </row>
    <row r="347" spans="1:32" ht="14.25" customHeight="1" x14ac:dyDescent="0.3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5"/>
      <c r="N347" s="13"/>
      <c r="O347" s="13"/>
      <c r="P347" s="15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4"/>
      <c r="AE347" s="6"/>
      <c r="AF347" s="13"/>
    </row>
    <row r="348" spans="1:32" ht="14.25" customHeight="1" x14ac:dyDescent="0.3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5"/>
      <c r="N348" s="13"/>
      <c r="O348" s="13"/>
      <c r="P348" s="15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4"/>
      <c r="AE348" s="6"/>
      <c r="AF348" s="13"/>
    </row>
    <row r="349" spans="1:32" ht="14.25" customHeight="1" x14ac:dyDescent="0.3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5"/>
      <c r="N349" s="13"/>
      <c r="O349" s="13"/>
      <c r="P349" s="15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4"/>
      <c r="AE349" s="6"/>
      <c r="AF349" s="13"/>
    </row>
    <row r="350" spans="1:32" ht="14.25" customHeight="1" x14ac:dyDescent="0.3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5"/>
      <c r="N350" s="13"/>
      <c r="O350" s="13"/>
      <c r="P350" s="15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4"/>
      <c r="AE350" s="6"/>
      <c r="AF350" s="13"/>
    </row>
    <row r="351" spans="1:32" ht="14.25" customHeight="1" x14ac:dyDescent="0.3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5"/>
      <c r="N351" s="13"/>
      <c r="O351" s="13"/>
      <c r="P351" s="15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4"/>
      <c r="AE351" s="6"/>
      <c r="AF351" s="13"/>
    </row>
    <row r="352" spans="1:32" ht="14.25" customHeight="1" x14ac:dyDescent="0.3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5"/>
      <c r="N352" s="13"/>
      <c r="O352" s="13"/>
      <c r="P352" s="15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4"/>
      <c r="AE352" s="6"/>
      <c r="AF352" s="13"/>
    </row>
    <row r="353" spans="1:32" ht="14.25" customHeight="1" x14ac:dyDescent="0.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5"/>
      <c r="N353" s="13"/>
      <c r="O353" s="13"/>
      <c r="P353" s="15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4"/>
      <c r="AE353" s="6"/>
      <c r="AF353" s="13"/>
    </row>
    <row r="354" spans="1:32" ht="14.25" customHeight="1" x14ac:dyDescent="0.3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5"/>
      <c r="N354" s="13"/>
      <c r="O354" s="13"/>
      <c r="P354" s="15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4"/>
      <c r="AE354" s="6"/>
      <c r="AF354" s="13"/>
    </row>
    <row r="355" spans="1:32" ht="14.25" customHeight="1" x14ac:dyDescent="0.3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5"/>
      <c r="N355" s="13"/>
      <c r="O355" s="13"/>
      <c r="P355" s="15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4"/>
      <c r="AE355" s="6"/>
      <c r="AF355" s="13"/>
    </row>
    <row r="356" spans="1:32" ht="14.25" customHeight="1" x14ac:dyDescent="0.3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5"/>
      <c r="N356" s="13"/>
      <c r="O356" s="13"/>
      <c r="P356" s="15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4"/>
      <c r="AE356" s="6"/>
      <c r="AF356" s="13"/>
    </row>
    <row r="357" spans="1:32" ht="14.25" customHeight="1" x14ac:dyDescent="0.3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5"/>
      <c r="N357" s="13"/>
      <c r="O357" s="13"/>
      <c r="P357" s="15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4"/>
      <c r="AE357" s="6"/>
      <c r="AF357" s="13"/>
    </row>
    <row r="358" spans="1:32" ht="14.25" customHeight="1" x14ac:dyDescent="0.3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5"/>
      <c r="N358" s="13"/>
      <c r="O358" s="13"/>
      <c r="P358" s="15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4"/>
      <c r="AE358" s="6"/>
      <c r="AF358" s="13"/>
    </row>
    <row r="359" spans="1:32" ht="14.25" customHeight="1" x14ac:dyDescent="0.3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5"/>
      <c r="N359" s="13"/>
      <c r="O359" s="13"/>
      <c r="P359" s="15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4"/>
      <c r="AE359" s="6"/>
      <c r="AF359" s="13"/>
    </row>
    <row r="360" spans="1:32" ht="14.25" customHeight="1" x14ac:dyDescent="0.3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5"/>
      <c r="N360" s="13"/>
      <c r="O360" s="13"/>
      <c r="P360" s="15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4"/>
      <c r="AE360" s="6"/>
      <c r="AF360" s="13"/>
    </row>
    <row r="361" spans="1:32" ht="14.25" customHeight="1" x14ac:dyDescent="0.3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5"/>
      <c r="N361" s="13"/>
      <c r="O361" s="13"/>
      <c r="P361" s="15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4"/>
      <c r="AE361" s="6"/>
      <c r="AF361" s="13"/>
    </row>
    <row r="362" spans="1:32" ht="14.25" customHeight="1" x14ac:dyDescent="0.3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5"/>
      <c r="N362" s="13"/>
      <c r="O362" s="13"/>
      <c r="P362" s="15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4"/>
      <c r="AE362" s="6"/>
      <c r="AF362" s="13"/>
    </row>
    <row r="363" spans="1:32" ht="14.25" customHeight="1" x14ac:dyDescent="0.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5"/>
      <c r="N363" s="13"/>
      <c r="O363" s="13"/>
      <c r="P363" s="15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4"/>
      <c r="AE363" s="6"/>
      <c r="AF363" s="13"/>
    </row>
    <row r="364" spans="1:32" ht="14.25" customHeight="1" x14ac:dyDescent="0.3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5"/>
      <c r="N364" s="13"/>
      <c r="O364" s="13"/>
      <c r="P364" s="15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4"/>
      <c r="AE364" s="6"/>
      <c r="AF364" s="13"/>
    </row>
    <row r="365" spans="1:32" ht="14.25" customHeight="1" x14ac:dyDescent="0.3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5"/>
      <c r="N365" s="13"/>
      <c r="O365" s="13"/>
      <c r="P365" s="15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4"/>
      <c r="AE365" s="6"/>
      <c r="AF365" s="13"/>
    </row>
    <row r="366" spans="1:32" ht="14.25" customHeight="1" x14ac:dyDescent="0.3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5"/>
      <c r="N366" s="13"/>
      <c r="O366" s="13"/>
      <c r="P366" s="15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4"/>
      <c r="AE366" s="6"/>
      <c r="AF366" s="13"/>
    </row>
    <row r="367" spans="1:32" ht="14.25" customHeight="1" x14ac:dyDescent="0.3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5"/>
      <c r="N367" s="13"/>
      <c r="O367" s="13"/>
      <c r="P367" s="15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4"/>
      <c r="AE367" s="6"/>
      <c r="AF367" s="13"/>
    </row>
    <row r="368" spans="1:32" ht="14.25" customHeight="1" x14ac:dyDescent="0.3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5"/>
      <c r="N368" s="13"/>
      <c r="O368" s="13"/>
      <c r="P368" s="15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4"/>
      <c r="AE368" s="6"/>
      <c r="AF368" s="13"/>
    </row>
    <row r="369" spans="1:32" ht="14.25" customHeight="1" x14ac:dyDescent="0.3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5"/>
      <c r="N369" s="13"/>
      <c r="O369" s="13"/>
      <c r="P369" s="15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4"/>
      <c r="AE369" s="6"/>
      <c r="AF369" s="13"/>
    </row>
    <row r="370" spans="1:32" ht="14.25" customHeight="1" x14ac:dyDescent="0.3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5"/>
      <c r="N370" s="13"/>
      <c r="O370" s="13"/>
      <c r="P370" s="15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4"/>
      <c r="AE370" s="6"/>
      <c r="AF370" s="13"/>
    </row>
    <row r="371" spans="1:32" ht="14.25" customHeight="1" x14ac:dyDescent="0.3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5"/>
      <c r="N371" s="13"/>
      <c r="O371" s="13"/>
      <c r="P371" s="15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4"/>
      <c r="AE371" s="6"/>
      <c r="AF371" s="13"/>
    </row>
    <row r="372" spans="1:32" ht="14.25" customHeight="1" x14ac:dyDescent="0.3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5"/>
      <c r="N372" s="13"/>
      <c r="O372" s="13"/>
      <c r="P372" s="15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4"/>
      <c r="AE372" s="6"/>
      <c r="AF372" s="13"/>
    </row>
    <row r="373" spans="1:32" ht="14.25" customHeight="1" x14ac:dyDescent="0.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5"/>
      <c r="N373" s="13"/>
      <c r="O373" s="13"/>
      <c r="P373" s="15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4"/>
      <c r="AE373" s="6"/>
      <c r="AF373" s="13"/>
    </row>
    <row r="374" spans="1:32" ht="14.25" customHeight="1" x14ac:dyDescent="0.3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5"/>
      <c r="N374" s="13"/>
      <c r="O374" s="13"/>
      <c r="P374" s="15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4"/>
      <c r="AE374" s="6"/>
      <c r="AF374" s="13"/>
    </row>
    <row r="375" spans="1:32" ht="14.25" customHeight="1" x14ac:dyDescent="0.3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5"/>
      <c r="N375" s="13"/>
      <c r="O375" s="13"/>
      <c r="P375" s="15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4"/>
      <c r="AE375" s="6"/>
      <c r="AF375" s="13"/>
    </row>
    <row r="376" spans="1:32" ht="14.25" customHeight="1" x14ac:dyDescent="0.3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5"/>
      <c r="N376" s="13"/>
      <c r="O376" s="13"/>
      <c r="P376" s="15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4"/>
      <c r="AE376" s="6"/>
      <c r="AF376" s="13"/>
    </row>
    <row r="377" spans="1:32" ht="14.25" customHeight="1" x14ac:dyDescent="0.3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5"/>
      <c r="N377" s="13"/>
      <c r="O377" s="13"/>
      <c r="P377" s="15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4"/>
      <c r="AE377" s="6"/>
      <c r="AF377" s="13"/>
    </row>
    <row r="378" spans="1:32" ht="14.25" customHeight="1" x14ac:dyDescent="0.3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5"/>
      <c r="N378" s="13"/>
      <c r="O378" s="13"/>
      <c r="P378" s="15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4"/>
      <c r="AE378" s="6"/>
      <c r="AF378" s="13"/>
    </row>
    <row r="379" spans="1:32" ht="14.25" customHeight="1" x14ac:dyDescent="0.3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5"/>
      <c r="N379" s="13"/>
      <c r="O379" s="13"/>
      <c r="P379" s="15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4"/>
      <c r="AE379" s="6"/>
      <c r="AF379" s="13"/>
    </row>
    <row r="380" spans="1:32" ht="14.25" customHeight="1" x14ac:dyDescent="0.3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5"/>
      <c r="N380" s="13"/>
      <c r="O380" s="13"/>
      <c r="P380" s="15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4"/>
      <c r="AE380" s="6"/>
      <c r="AF380" s="13"/>
    </row>
    <row r="381" spans="1:32" ht="14.25" customHeight="1" x14ac:dyDescent="0.3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5"/>
      <c r="N381" s="13"/>
      <c r="O381" s="13"/>
      <c r="P381" s="15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4"/>
      <c r="AE381" s="6"/>
      <c r="AF381" s="13"/>
    </row>
    <row r="382" spans="1:32" ht="14.25" customHeight="1" x14ac:dyDescent="0.3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5"/>
      <c r="N382" s="13"/>
      <c r="O382" s="13"/>
      <c r="P382" s="15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4"/>
      <c r="AE382" s="6"/>
      <c r="AF382" s="13"/>
    </row>
    <row r="383" spans="1:32" ht="14.25" customHeight="1" x14ac:dyDescent="0.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5"/>
      <c r="N383" s="13"/>
      <c r="O383" s="13"/>
      <c r="P383" s="15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4"/>
      <c r="AE383" s="6"/>
      <c r="AF383" s="13"/>
    </row>
    <row r="384" spans="1:32" ht="14.25" customHeight="1" x14ac:dyDescent="0.3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5"/>
      <c r="N384" s="13"/>
      <c r="O384" s="13"/>
      <c r="P384" s="15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4"/>
      <c r="AE384" s="6"/>
      <c r="AF384" s="13"/>
    </row>
    <row r="385" spans="1:32" ht="14.25" customHeight="1" x14ac:dyDescent="0.3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5"/>
      <c r="N385" s="13"/>
      <c r="O385" s="13"/>
      <c r="P385" s="15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4"/>
      <c r="AE385" s="6"/>
      <c r="AF385" s="13"/>
    </row>
    <row r="386" spans="1:32" ht="14.25" customHeight="1" x14ac:dyDescent="0.3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5"/>
      <c r="N386" s="13"/>
      <c r="O386" s="13"/>
      <c r="P386" s="15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4"/>
      <c r="AE386" s="6"/>
      <c r="AF386" s="13"/>
    </row>
    <row r="387" spans="1:32" ht="14.25" customHeight="1" x14ac:dyDescent="0.3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5"/>
      <c r="N387" s="13"/>
      <c r="O387" s="13"/>
      <c r="P387" s="15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4"/>
      <c r="AE387" s="6"/>
      <c r="AF387" s="13"/>
    </row>
    <row r="388" spans="1:32" ht="14.25" customHeight="1" x14ac:dyDescent="0.3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5"/>
      <c r="N388" s="13"/>
      <c r="O388" s="13"/>
      <c r="P388" s="15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4"/>
      <c r="AE388" s="6"/>
      <c r="AF388" s="13"/>
    </row>
    <row r="389" spans="1:32" ht="14.25" customHeight="1" x14ac:dyDescent="0.3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5"/>
      <c r="N389" s="13"/>
      <c r="O389" s="13"/>
      <c r="P389" s="15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4"/>
      <c r="AE389" s="6"/>
      <c r="AF389" s="13"/>
    </row>
    <row r="390" spans="1:32" ht="14.25" customHeight="1" x14ac:dyDescent="0.3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5"/>
      <c r="N390" s="13"/>
      <c r="O390" s="13"/>
      <c r="P390" s="15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4"/>
      <c r="AE390" s="6"/>
      <c r="AF390" s="13"/>
    </row>
    <row r="391" spans="1:32" ht="14.25" customHeight="1" x14ac:dyDescent="0.3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5"/>
      <c r="N391" s="13"/>
      <c r="O391" s="13"/>
      <c r="P391" s="15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4"/>
      <c r="AE391" s="6"/>
      <c r="AF391" s="13"/>
    </row>
    <row r="392" spans="1:32" ht="14.25" customHeight="1" x14ac:dyDescent="0.3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5"/>
      <c r="N392" s="13"/>
      <c r="O392" s="13"/>
      <c r="P392" s="15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4"/>
      <c r="AE392" s="6"/>
      <c r="AF392" s="13"/>
    </row>
    <row r="393" spans="1:32" ht="14.25" customHeight="1" x14ac:dyDescent="0.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5"/>
      <c r="N393" s="13"/>
      <c r="O393" s="13"/>
      <c r="P393" s="15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4"/>
      <c r="AE393" s="6"/>
      <c r="AF393" s="13"/>
    </row>
    <row r="394" spans="1:32" ht="14.25" customHeight="1" x14ac:dyDescent="0.3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5"/>
      <c r="N394" s="13"/>
      <c r="O394" s="13"/>
      <c r="P394" s="15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4"/>
      <c r="AE394" s="6"/>
      <c r="AF394" s="13"/>
    </row>
    <row r="395" spans="1:32" ht="14.25" customHeight="1" x14ac:dyDescent="0.3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5"/>
      <c r="N395" s="13"/>
      <c r="O395" s="13"/>
      <c r="P395" s="15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4"/>
      <c r="AE395" s="6"/>
      <c r="AF395" s="13"/>
    </row>
    <row r="396" spans="1:32" ht="14.25" customHeight="1" x14ac:dyDescent="0.3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5"/>
      <c r="N396" s="13"/>
      <c r="O396" s="13"/>
      <c r="P396" s="15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4"/>
      <c r="AE396" s="6"/>
      <c r="AF396" s="13"/>
    </row>
    <row r="397" spans="1:32" ht="14.25" customHeight="1" x14ac:dyDescent="0.3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5"/>
      <c r="N397" s="13"/>
      <c r="O397" s="13"/>
      <c r="P397" s="15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4"/>
      <c r="AE397" s="6"/>
      <c r="AF397" s="13"/>
    </row>
    <row r="398" spans="1:32" ht="14.25" customHeight="1" x14ac:dyDescent="0.3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5"/>
      <c r="N398" s="13"/>
      <c r="O398" s="13"/>
      <c r="P398" s="15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4"/>
      <c r="AE398" s="6"/>
      <c r="AF398" s="13"/>
    </row>
    <row r="399" spans="1:32" ht="14.25" customHeight="1" x14ac:dyDescent="0.3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5"/>
      <c r="N399" s="13"/>
      <c r="O399" s="13"/>
      <c r="P399" s="15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4"/>
      <c r="AE399" s="6"/>
      <c r="AF399" s="13"/>
    </row>
    <row r="400" spans="1:32" ht="14.25" customHeight="1" x14ac:dyDescent="0.3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5"/>
      <c r="N400" s="13"/>
      <c r="O400" s="13"/>
      <c r="P400" s="15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4"/>
      <c r="AE400" s="6"/>
      <c r="AF400" s="13"/>
    </row>
    <row r="401" spans="1:32" ht="14.25" customHeight="1" x14ac:dyDescent="0.3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5"/>
      <c r="N401" s="13"/>
      <c r="O401" s="13"/>
      <c r="P401" s="15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4"/>
      <c r="AE401" s="6"/>
      <c r="AF401" s="13"/>
    </row>
    <row r="402" spans="1:32" ht="14.25" customHeight="1" x14ac:dyDescent="0.3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5"/>
      <c r="N402" s="13"/>
      <c r="O402" s="13"/>
      <c r="P402" s="15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4"/>
      <c r="AE402" s="6"/>
      <c r="AF402" s="13"/>
    </row>
    <row r="403" spans="1:32" ht="14.25" customHeight="1" x14ac:dyDescent="0.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5"/>
      <c r="N403" s="13"/>
      <c r="O403" s="13"/>
      <c r="P403" s="15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4"/>
      <c r="AE403" s="6"/>
      <c r="AF403" s="13"/>
    </row>
    <row r="404" spans="1:32" ht="14.25" customHeight="1" x14ac:dyDescent="0.3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5"/>
      <c r="N404" s="13"/>
      <c r="O404" s="13"/>
      <c r="P404" s="15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4"/>
      <c r="AE404" s="6"/>
      <c r="AF404" s="13"/>
    </row>
    <row r="405" spans="1:32" ht="14.25" customHeight="1" x14ac:dyDescent="0.3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5"/>
      <c r="N405" s="13"/>
      <c r="O405" s="13"/>
      <c r="P405" s="15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4"/>
      <c r="AE405" s="6"/>
      <c r="AF405" s="13"/>
    </row>
    <row r="406" spans="1:32" ht="14.25" customHeight="1" x14ac:dyDescent="0.3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5"/>
      <c r="N406" s="13"/>
      <c r="O406" s="13"/>
      <c r="P406" s="15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4"/>
      <c r="AE406" s="6"/>
      <c r="AF406" s="13"/>
    </row>
    <row r="407" spans="1:32" ht="14.25" customHeight="1" x14ac:dyDescent="0.3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5"/>
      <c r="N407" s="13"/>
      <c r="O407" s="13"/>
      <c r="P407" s="15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4"/>
      <c r="AE407" s="6"/>
      <c r="AF407" s="13"/>
    </row>
    <row r="408" spans="1:32" ht="14.25" customHeight="1" x14ac:dyDescent="0.3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5"/>
      <c r="N408" s="13"/>
      <c r="O408" s="13"/>
      <c r="P408" s="15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4"/>
      <c r="AE408" s="6"/>
      <c r="AF408" s="13"/>
    </row>
    <row r="409" spans="1:32" ht="14.25" customHeight="1" x14ac:dyDescent="0.3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5"/>
      <c r="N409" s="13"/>
      <c r="O409" s="13"/>
      <c r="P409" s="15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4"/>
      <c r="AE409" s="6"/>
      <c r="AF409" s="13"/>
    </row>
    <row r="410" spans="1:32" ht="14.25" customHeight="1" x14ac:dyDescent="0.3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5"/>
      <c r="N410" s="13"/>
      <c r="O410" s="13"/>
      <c r="P410" s="15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4"/>
      <c r="AE410" s="6"/>
      <c r="AF410" s="13"/>
    </row>
    <row r="411" spans="1:32" ht="14.25" customHeight="1" x14ac:dyDescent="0.3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5"/>
      <c r="N411" s="13"/>
      <c r="O411" s="13"/>
      <c r="P411" s="15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4"/>
      <c r="AE411" s="6"/>
      <c r="AF411" s="13"/>
    </row>
    <row r="412" spans="1:32" ht="14.25" customHeight="1" x14ac:dyDescent="0.3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5"/>
      <c r="N412" s="13"/>
      <c r="O412" s="13"/>
      <c r="P412" s="15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4"/>
      <c r="AE412" s="6"/>
      <c r="AF412" s="13"/>
    </row>
    <row r="413" spans="1:32" ht="14.25" customHeight="1" x14ac:dyDescent="0.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5"/>
      <c r="N413" s="13"/>
      <c r="O413" s="13"/>
      <c r="P413" s="15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4"/>
      <c r="AE413" s="6"/>
      <c r="AF413" s="13"/>
    </row>
    <row r="414" spans="1:32" ht="14.25" customHeight="1" x14ac:dyDescent="0.3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5"/>
      <c r="N414" s="13"/>
      <c r="O414" s="13"/>
      <c r="P414" s="15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4"/>
      <c r="AE414" s="6"/>
      <c r="AF414" s="13"/>
    </row>
    <row r="415" spans="1:32" ht="14.25" customHeight="1" x14ac:dyDescent="0.3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5"/>
      <c r="N415" s="13"/>
      <c r="O415" s="13"/>
      <c r="P415" s="15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4"/>
      <c r="AE415" s="6"/>
      <c r="AF415" s="13"/>
    </row>
    <row r="416" spans="1:32" ht="14.25" customHeight="1" x14ac:dyDescent="0.3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5"/>
      <c r="N416" s="13"/>
      <c r="O416" s="13"/>
      <c r="P416" s="15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4"/>
      <c r="AE416" s="6"/>
      <c r="AF416" s="13"/>
    </row>
    <row r="417" spans="1:32" ht="14.25" customHeight="1" x14ac:dyDescent="0.3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5"/>
      <c r="N417" s="13"/>
      <c r="O417" s="13"/>
      <c r="P417" s="15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4"/>
      <c r="AE417" s="6"/>
      <c r="AF417" s="13"/>
    </row>
    <row r="418" spans="1:32" ht="14.25" customHeight="1" x14ac:dyDescent="0.3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5"/>
      <c r="N418" s="13"/>
      <c r="O418" s="13"/>
      <c r="P418" s="15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4"/>
      <c r="AE418" s="6"/>
      <c r="AF418" s="13"/>
    </row>
    <row r="419" spans="1:32" ht="14.25" customHeight="1" x14ac:dyDescent="0.3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5"/>
      <c r="N419" s="13"/>
      <c r="O419" s="13"/>
      <c r="P419" s="15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4"/>
      <c r="AE419" s="6"/>
      <c r="AF419" s="13"/>
    </row>
    <row r="420" spans="1:32" ht="14.25" customHeight="1" x14ac:dyDescent="0.3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5"/>
      <c r="N420" s="13"/>
      <c r="O420" s="13"/>
      <c r="P420" s="15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4"/>
      <c r="AE420" s="6"/>
      <c r="AF420" s="13"/>
    </row>
    <row r="421" spans="1:32" ht="14.25" customHeight="1" x14ac:dyDescent="0.3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5"/>
      <c r="N421" s="13"/>
      <c r="O421" s="13"/>
      <c r="P421" s="15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4"/>
      <c r="AE421" s="6"/>
      <c r="AF421" s="13"/>
    </row>
    <row r="422" spans="1:32" ht="14.25" customHeight="1" x14ac:dyDescent="0.3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5"/>
      <c r="N422" s="13"/>
      <c r="O422" s="13"/>
      <c r="P422" s="15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4"/>
      <c r="AE422" s="6"/>
      <c r="AF422" s="13"/>
    </row>
    <row r="423" spans="1:32" ht="14.25" customHeight="1" x14ac:dyDescent="0.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5"/>
      <c r="N423" s="13"/>
      <c r="O423" s="13"/>
      <c r="P423" s="15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4"/>
      <c r="AE423" s="6"/>
      <c r="AF423" s="13"/>
    </row>
    <row r="424" spans="1:32" ht="14.25" customHeight="1" x14ac:dyDescent="0.3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5"/>
      <c r="N424" s="13"/>
      <c r="O424" s="13"/>
      <c r="P424" s="15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4"/>
      <c r="AE424" s="6"/>
      <c r="AF424" s="13"/>
    </row>
    <row r="425" spans="1:32" ht="14.25" customHeight="1" x14ac:dyDescent="0.3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5"/>
      <c r="N425" s="13"/>
      <c r="O425" s="13"/>
      <c r="P425" s="15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4"/>
      <c r="AE425" s="6"/>
      <c r="AF425" s="13"/>
    </row>
    <row r="426" spans="1:32" ht="14.25" customHeight="1" x14ac:dyDescent="0.3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5"/>
      <c r="N426" s="13"/>
      <c r="O426" s="13"/>
      <c r="P426" s="15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4"/>
      <c r="AE426" s="6"/>
      <c r="AF426" s="13"/>
    </row>
    <row r="427" spans="1:32" ht="14.25" customHeight="1" x14ac:dyDescent="0.3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5"/>
      <c r="N427" s="13"/>
      <c r="O427" s="13"/>
      <c r="P427" s="15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4"/>
      <c r="AE427" s="6"/>
      <c r="AF427" s="13"/>
    </row>
    <row r="428" spans="1:32" ht="14.25" customHeight="1" x14ac:dyDescent="0.3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5"/>
      <c r="N428" s="13"/>
      <c r="O428" s="13"/>
      <c r="P428" s="15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4"/>
      <c r="AE428" s="6"/>
      <c r="AF428" s="13"/>
    </row>
    <row r="429" spans="1:32" ht="14.25" customHeight="1" x14ac:dyDescent="0.3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5"/>
      <c r="N429" s="13"/>
      <c r="O429" s="13"/>
      <c r="P429" s="15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4"/>
      <c r="AE429" s="6"/>
      <c r="AF429" s="13"/>
    </row>
    <row r="430" spans="1:32" ht="14.25" customHeight="1" x14ac:dyDescent="0.3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5"/>
      <c r="N430" s="13"/>
      <c r="O430" s="13"/>
      <c r="P430" s="15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4"/>
      <c r="AE430" s="6"/>
      <c r="AF430" s="13"/>
    </row>
    <row r="431" spans="1:32" ht="14.25" customHeight="1" x14ac:dyDescent="0.3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5"/>
      <c r="N431" s="13"/>
      <c r="O431" s="13"/>
      <c r="P431" s="15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4"/>
      <c r="AE431" s="6"/>
      <c r="AF431" s="13"/>
    </row>
    <row r="432" spans="1:32" ht="14.25" customHeight="1" x14ac:dyDescent="0.3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5"/>
      <c r="N432" s="13"/>
      <c r="O432" s="13"/>
      <c r="P432" s="15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4"/>
      <c r="AE432" s="6"/>
      <c r="AF432" s="13"/>
    </row>
    <row r="433" spans="1:32" ht="14.25" customHeight="1" x14ac:dyDescent="0.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5"/>
      <c r="N433" s="13"/>
      <c r="O433" s="13"/>
      <c r="P433" s="15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4"/>
      <c r="AE433" s="6"/>
      <c r="AF433" s="13"/>
    </row>
    <row r="434" spans="1:32" ht="14.25" customHeight="1" x14ac:dyDescent="0.3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5"/>
      <c r="N434" s="13"/>
      <c r="O434" s="13"/>
      <c r="P434" s="15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4"/>
      <c r="AE434" s="6"/>
      <c r="AF434" s="13"/>
    </row>
    <row r="435" spans="1:32" ht="14.25" customHeight="1" x14ac:dyDescent="0.3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5"/>
      <c r="N435" s="13"/>
      <c r="O435" s="13"/>
      <c r="P435" s="15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4"/>
      <c r="AE435" s="6"/>
      <c r="AF435" s="13"/>
    </row>
    <row r="436" spans="1:32" ht="14.25" customHeight="1" x14ac:dyDescent="0.3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5"/>
      <c r="N436" s="13"/>
      <c r="O436" s="13"/>
      <c r="P436" s="15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4"/>
      <c r="AE436" s="6"/>
      <c r="AF436" s="13"/>
    </row>
    <row r="437" spans="1:32" ht="14.25" customHeight="1" x14ac:dyDescent="0.3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5"/>
      <c r="N437" s="13"/>
      <c r="O437" s="13"/>
      <c r="P437" s="15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4"/>
      <c r="AE437" s="6"/>
      <c r="AF437" s="13"/>
    </row>
    <row r="438" spans="1:32" ht="14.25" customHeight="1" x14ac:dyDescent="0.3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5"/>
      <c r="N438" s="13"/>
      <c r="O438" s="13"/>
      <c r="P438" s="15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4"/>
      <c r="AE438" s="6"/>
      <c r="AF438" s="13"/>
    </row>
    <row r="439" spans="1:32" ht="14.25" customHeight="1" x14ac:dyDescent="0.3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5"/>
      <c r="N439" s="13"/>
      <c r="O439" s="13"/>
      <c r="P439" s="15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4"/>
      <c r="AE439" s="6"/>
      <c r="AF439" s="13"/>
    </row>
    <row r="440" spans="1:32" ht="14.25" customHeight="1" x14ac:dyDescent="0.3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5"/>
      <c r="N440" s="13"/>
      <c r="O440" s="13"/>
      <c r="P440" s="15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4"/>
      <c r="AE440" s="6"/>
      <c r="AF440" s="13"/>
    </row>
    <row r="441" spans="1:32" ht="14.25" customHeight="1" x14ac:dyDescent="0.3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5"/>
      <c r="N441" s="13"/>
      <c r="O441" s="13"/>
      <c r="P441" s="15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4"/>
      <c r="AE441" s="6"/>
      <c r="AF441" s="13"/>
    </row>
    <row r="442" spans="1:32" ht="14.25" customHeight="1" x14ac:dyDescent="0.3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5"/>
      <c r="N442" s="13"/>
      <c r="O442" s="13"/>
      <c r="P442" s="15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4"/>
      <c r="AE442" s="6"/>
      <c r="AF442" s="13"/>
    </row>
    <row r="443" spans="1:32" ht="14.25" customHeight="1" x14ac:dyDescent="0.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5"/>
      <c r="N443" s="13"/>
      <c r="O443" s="13"/>
      <c r="P443" s="15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4"/>
      <c r="AE443" s="6"/>
      <c r="AF443" s="13"/>
    </row>
    <row r="444" spans="1:32" ht="14.25" customHeight="1" x14ac:dyDescent="0.3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5"/>
      <c r="N444" s="13"/>
      <c r="O444" s="13"/>
      <c r="P444" s="15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4"/>
      <c r="AE444" s="6"/>
      <c r="AF444" s="13"/>
    </row>
    <row r="445" spans="1:32" ht="14.25" customHeight="1" x14ac:dyDescent="0.3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5"/>
      <c r="N445" s="13"/>
      <c r="O445" s="13"/>
      <c r="P445" s="15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4"/>
      <c r="AE445" s="6"/>
      <c r="AF445" s="13"/>
    </row>
    <row r="446" spans="1:32" ht="14.25" customHeight="1" x14ac:dyDescent="0.3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5"/>
      <c r="N446" s="13"/>
      <c r="O446" s="13"/>
      <c r="P446" s="15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4"/>
      <c r="AE446" s="6"/>
      <c r="AF446" s="13"/>
    </row>
    <row r="447" spans="1:32" ht="14.25" customHeight="1" x14ac:dyDescent="0.3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5"/>
      <c r="N447" s="13"/>
      <c r="O447" s="13"/>
      <c r="P447" s="15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4"/>
      <c r="AE447" s="6"/>
      <c r="AF447" s="13"/>
    </row>
    <row r="448" spans="1:32" ht="14.25" customHeight="1" x14ac:dyDescent="0.3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5"/>
      <c r="N448" s="13"/>
      <c r="O448" s="13"/>
      <c r="P448" s="15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4"/>
      <c r="AE448" s="6"/>
      <c r="AF448" s="13"/>
    </row>
    <row r="449" spans="1:32" ht="14.25" customHeight="1" x14ac:dyDescent="0.3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5"/>
      <c r="N449" s="13"/>
      <c r="O449" s="13"/>
      <c r="P449" s="15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4"/>
      <c r="AE449" s="6"/>
      <c r="AF449" s="13"/>
    </row>
    <row r="450" spans="1:32" ht="14.25" customHeight="1" x14ac:dyDescent="0.3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5"/>
      <c r="N450" s="13"/>
      <c r="O450" s="13"/>
      <c r="P450" s="15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4"/>
      <c r="AE450" s="6"/>
      <c r="AF450" s="13"/>
    </row>
    <row r="451" spans="1:32" ht="14.25" customHeight="1" x14ac:dyDescent="0.3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5"/>
      <c r="N451" s="13"/>
      <c r="O451" s="13"/>
      <c r="P451" s="15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4"/>
      <c r="AE451" s="6"/>
      <c r="AF451" s="13"/>
    </row>
    <row r="452" spans="1:32" ht="14.25" customHeight="1" x14ac:dyDescent="0.3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5"/>
      <c r="N452" s="13"/>
      <c r="O452" s="13"/>
      <c r="P452" s="15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4"/>
      <c r="AE452" s="6"/>
      <c r="AF452" s="13"/>
    </row>
    <row r="453" spans="1:32" ht="14.25" customHeight="1" x14ac:dyDescent="0.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5"/>
      <c r="N453" s="13"/>
      <c r="O453" s="13"/>
      <c r="P453" s="15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4"/>
      <c r="AE453" s="6"/>
      <c r="AF453" s="13"/>
    </row>
    <row r="454" spans="1:32" ht="14.25" customHeight="1" x14ac:dyDescent="0.3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5"/>
      <c r="N454" s="13"/>
      <c r="O454" s="13"/>
      <c r="P454" s="15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4"/>
      <c r="AE454" s="6"/>
      <c r="AF454" s="13"/>
    </row>
    <row r="455" spans="1:32" ht="14.25" customHeight="1" x14ac:dyDescent="0.3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5"/>
      <c r="N455" s="13"/>
      <c r="O455" s="13"/>
      <c r="P455" s="15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4"/>
      <c r="AE455" s="6"/>
      <c r="AF455" s="13"/>
    </row>
    <row r="456" spans="1:32" ht="14.25" customHeight="1" x14ac:dyDescent="0.3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5"/>
      <c r="N456" s="13"/>
      <c r="O456" s="13"/>
      <c r="P456" s="15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4"/>
      <c r="AE456" s="6"/>
      <c r="AF456" s="13"/>
    </row>
    <row r="457" spans="1:32" ht="14.25" customHeight="1" x14ac:dyDescent="0.3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5"/>
      <c r="N457" s="13"/>
      <c r="O457" s="13"/>
      <c r="P457" s="15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4"/>
      <c r="AE457" s="6"/>
      <c r="AF457" s="13"/>
    </row>
    <row r="458" spans="1:32" ht="14.25" customHeight="1" x14ac:dyDescent="0.3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5"/>
      <c r="N458" s="13"/>
      <c r="O458" s="13"/>
      <c r="P458" s="15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4"/>
      <c r="AE458" s="6"/>
      <c r="AF458" s="13"/>
    </row>
    <row r="459" spans="1:32" ht="14.25" customHeight="1" x14ac:dyDescent="0.3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5"/>
      <c r="N459" s="13"/>
      <c r="O459" s="13"/>
      <c r="P459" s="15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4"/>
      <c r="AE459" s="6"/>
      <c r="AF459" s="13"/>
    </row>
    <row r="460" spans="1:32" ht="14.25" customHeight="1" x14ac:dyDescent="0.3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5"/>
      <c r="N460" s="13"/>
      <c r="O460" s="13"/>
      <c r="P460" s="15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4"/>
      <c r="AE460" s="6"/>
      <c r="AF460" s="13"/>
    </row>
    <row r="461" spans="1:32" ht="14.25" customHeight="1" x14ac:dyDescent="0.3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5"/>
      <c r="N461" s="13"/>
      <c r="O461" s="13"/>
      <c r="P461" s="15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4"/>
      <c r="AE461" s="6"/>
      <c r="AF461" s="13"/>
    </row>
    <row r="462" spans="1:32" ht="14.25" customHeight="1" x14ac:dyDescent="0.3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5"/>
      <c r="N462" s="13"/>
      <c r="O462" s="13"/>
      <c r="P462" s="15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4"/>
      <c r="AE462" s="6"/>
      <c r="AF462" s="13"/>
    </row>
    <row r="463" spans="1:32" ht="14.25" customHeight="1" x14ac:dyDescent="0.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5"/>
      <c r="N463" s="13"/>
      <c r="O463" s="13"/>
      <c r="P463" s="15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4"/>
      <c r="AE463" s="6"/>
      <c r="AF463" s="13"/>
    </row>
    <row r="464" spans="1:32" ht="14.25" customHeight="1" x14ac:dyDescent="0.3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5"/>
      <c r="N464" s="13"/>
      <c r="O464" s="13"/>
      <c r="P464" s="15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4"/>
      <c r="AE464" s="6"/>
      <c r="AF464" s="13"/>
    </row>
    <row r="465" spans="1:32" ht="14.25" customHeight="1" x14ac:dyDescent="0.3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5"/>
      <c r="N465" s="13"/>
      <c r="O465" s="13"/>
      <c r="P465" s="15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4"/>
      <c r="AE465" s="6"/>
      <c r="AF465" s="13"/>
    </row>
    <row r="466" spans="1:32" ht="14.25" customHeight="1" x14ac:dyDescent="0.3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5"/>
      <c r="N466" s="13"/>
      <c r="O466" s="13"/>
      <c r="P466" s="15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4"/>
      <c r="AE466" s="6"/>
      <c r="AF466" s="13"/>
    </row>
    <row r="467" spans="1:32" ht="14.25" customHeight="1" x14ac:dyDescent="0.3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5"/>
      <c r="N467" s="13"/>
      <c r="O467" s="13"/>
      <c r="P467" s="15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4"/>
      <c r="AE467" s="6"/>
      <c r="AF467" s="13"/>
    </row>
    <row r="468" spans="1:32" ht="14.25" customHeight="1" x14ac:dyDescent="0.3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5"/>
      <c r="N468" s="13"/>
      <c r="O468" s="13"/>
      <c r="P468" s="15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4"/>
      <c r="AE468" s="6"/>
      <c r="AF468" s="13"/>
    </row>
    <row r="469" spans="1:32" ht="14.25" customHeight="1" x14ac:dyDescent="0.3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5"/>
      <c r="N469" s="13"/>
      <c r="O469" s="13"/>
      <c r="P469" s="15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4"/>
      <c r="AE469" s="6"/>
      <c r="AF469" s="13"/>
    </row>
    <row r="470" spans="1:32" ht="14.25" customHeight="1" x14ac:dyDescent="0.3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5"/>
      <c r="N470" s="13"/>
      <c r="O470" s="13"/>
      <c r="P470" s="15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4"/>
      <c r="AE470" s="6"/>
      <c r="AF470" s="13"/>
    </row>
    <row r="471" spans="1:32" ht="14.25" customHeight="1" x14ac:dyDescent="0.3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5"/>
      <c r="N471" s="13"/>
      <c r="O471" s="13"/>
      <c r="P471" s="15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4"/>
      <c r="AE471" s="6"/>
      <c r="AF471" s="13"/>
    </row>
    <row r="472" spans="1:32" ht="14.25" customHeight="1" x14ac:dyDescent="0.3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5"/>
      <c r="N472" s="13"/>
      <c r="O472" s="13"/>
      <c r="P472" s="15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4"/>
      <c r="AE472" s="6"/>
      <c r="AF472" s="13"/>
    </row>
    <row r="473" spans="1:32" ht="14.25" customHeight="1" x14ac:dyDescent="0.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5"/>
      <c r="N473" s="13"/>
      <c r="O473" s="13"/>
      <c r="P473" s="15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4"/>
      <c r="AE473" s="6"/>
      <c r="AF473" s="13"/>
    </row>
    <row r="474" spans="1:32" ht="14.25" customHeight="1" x14ac:dyDescent="0.3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5"/>
      <c r="N474" s="13"/>
      <c r="O474" s="13"/>
      <c r="P474" s="15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4"/>
      <c r="AE474" s="6"/>
      <c r="AF474" s="13"/>
    </row>
    <row r="475" spans="1:32" ht="14.25" customHeight="1" x14ac:dyDescent="0.3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5"/>
      <c r="N475" s="13"/>
      <c r="O475" s="13"/>
      <c r="P475" s="15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4"/>
      <c r="AE475" s="6"/>
      <c r="AF475" s="13"/>
    </row>
    <row r="476" spans="1:32" ht="14.25" customHeight="1" x14ac:dyDescent="0.3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5"/>
      <c r="N476" s="13"/>
      <c r="O476" s="13"/>
      <c r="P476" s="15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4"/>
      <c r="AE476" s="6"/>
      <c r="AF476" s="13"/>
    </row>
    <row r="477" spans="1:32" ht="14.25" customHeight="1" x14ac:dyDescent="0.3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5"/>
      <c r="N477" s="13"/>
      <c r="O477" s="13"/>
      <c r="P477" s="15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4"/>
      <c r="AE477" s="6"/>
      <c r="AF477" s="13"/>
    </row>
    <row r="478" spans="1:32" ht="14.25" customHeight="1" x14ac:dyDescent="0.3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5"/>
      <c r="N478" s="13"/>
      <c r="O478" s="13"/>
      <c r="P478" s="15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4"/>
      <c r="AE478" s="6"/>
      <c r="AF478" s="13"/>
    </row>
    <row r="479" spans="1:32" ht="14.25" customHeight="1" x14ac:dyDescent="0.3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5"/>
      <c r="N479" s="13"/>
      <c r="O479" s="13"/>
      <c r="P479" s="15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4"/>
      <c r="AE479" s="6"/>
      <c r="AF479" s="13"/>
    </row>
    <row r="480" spans="1:32" ht="14.25" customHeight="1" x14ac:dyDescent="0.3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5"/>
      <c r="N480" s="13"/>
      <c r="O480" s="13"/>
      <c r="P480" s="15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4"/>
      <c r="AE480" s="6"/>
      <c r="AF480" s="13"/>
    </row>
    <row r="481" spans="1:32" ht="14.25" customHeight="1" x14ac:dyDescent="0.3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5"/>
      <c r="N481" s="13"/>
      <c r="O481" s="13"/>
      <c r="P481" s="15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4"/>
      <c r="AE481" s="6"/>
      <c r="AF481" s="13"/>
    </row>
    <row r="482" spans="1:32" ht="14.25" customHeight="1" x14ac:dyDescent="0.3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5"/>
      <c r="N482" s="13"/>
      <c r="O482" s="13"/>
      <c r="P482" s="15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4"/>
      <c r="AE482" s="6"/>
      <c r="AF482" s="13"/>
    </row>
    <row r="483" spans="1:32" ht="14.25" customHeight="1" x14ac:dyDescent="0.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5"/>
      <c r="N483" s="13"/>
      <c r="O483" s="13"/>
      <c r="P483" s="15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4"/>
      <c r="AE483" s="6"/>
      <c r="AF483" s="13"/>
    </row>
    <row r="484" spans="1:32" ht="14.25" customHeight="1" x14ac:dyDescent="0.3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5"/>
      <c r="N484" s="13"/>
      <c r="O484" s="13"/>
      <c r="P484" s="15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4"/>
      <c r="AE484" s="6"/>
      <c r="AF484" s="13"/>
    </row>
    <row r="485" spans="1:32" ht="14.25" customHeight="1" x14ac:dyDescent="0.3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5"/>
      <c r="N485" s="13"/>
      <c r="O485" s="13"/>
      <c r="P485" s="15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4"/>
      <c r="AE485" s="6"/>
      <c r="AF485" s="13"/>
    </row>
    <row r="486" spans="1:32" ht="14.25" customHeight="1" x14ac:dyDescent="0.3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5"/>
      <c r="N486" s="13"/>
      <c r="O486" s="13"/>
      <c r="P486" s="15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4"/>
      <c r="AE486" s="6"/>
      <c r="AF486" s="13"/>
    </row>
    <row r="487" spans="1:32" ht="14.25" customHeight="1" x14ac:dyDescent="0.3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5"/>
      <c r="N487" s="13"/>
      <c r="O487" s="13"/>
      <c r="P487" s="15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4"/>
      <c r="AE487" s="6"/>
      <c r="AF487" s="13"/>
    </row>
    <row r="488" spans="1:32" ht="14.25" customHeight="1" x14ac:dyDescent="0.3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5"/>
      <c r="N488" s="13"/>
      <c r="O488" s="13"/>
      <c r="P488" s="15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4"/>
      <c r="AE488" s="6"/>
      <c r="AF488" s="13"/>
    </row>
    <row r="489" spans="1:32" ht="14.25" customHeight="1" x14ac:dyDescent="0.3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5"/>
      <c r="N489" s="13"/>
      <c r="O489" s="13"/>
      <c r="P489" s="15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4"/>
      <c r="AE489" s="6"/>
      <c r="AF489" s="13"/>
    </row>
    <row r="490" spans="1:32" ht="14.25" customHeight="1" x14ac:dyDescent="0.3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5"/>
      <c r="N490" s="13"/>
      <c r="O490" s="13"/>
      <c r="P490" s="15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4"/>
      <c r="AE490" s="6"/>
      <c r="AF490" s="13"/>
    </row>
    <row r="491" spans="1:32" ht="14.25" customHeight="1" x14ac:dyDescent="0.3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5"/>
      <c r="N491" s="13"/>
      <c r="O491" s="13"/>
      <c r="P491" s="15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4"/>
      <c r="AE491" s="6"/>
      <c r="AF491" s="13"/>
    </row>
    <row r="492" spans="1:32" ht="14.25" customHeight="1" x14ac:dyDescent="0.3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5"/>
      <c r="N492" s="13"/>
      <c r="O492" s="13"/>
      <c r="P492" s="15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4"/>
      <c r="AE492" s="6"/>
      <c r="AF492" s="13"/>
    </row>
    <row r="493" spans="1:32" ht="14.25" customHeight="1" x14ac:dyDescent="0.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5"/>
      <c r="N493" s="13"/>
      <c r="O493" s="13"/>
      <c r="P493" s="15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4"/>
      <c r="AE493" s="6"/>
      <c r="AF493" s="13"/>
    </row>
    <row r="494" spans="1:32" ht="14.25" customHeight="1" x14ac:dyDescent="0.3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5"/>
      <c r="N494" s="13"/>
      <c r="O494" s="13"/>
      <c r="P494" s="15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4"/>
      <c r="AE494" s="6"/>
      <c r="AF494" s="13"/>
    </row>
    <row r="495" spans="1:32" ht="14.25" customHeight="1" x14ac:dyDescent="0.3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5"/>
      <c r="N495" s="13"/>
      <c r="O495" s="13"/>
      <c r="P495" s="15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4"/>
      <c r="AE495" s="6"/>
      <c r="AF495" s="13"/>
    </row>
    <row r="496" spans="1:32" ht="14.25" customHeight="1" x14ac:dyDescent="0.3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5"/>
      <c r="N496" s="13"/>
      <c r="O496" s="13"/>
      <c r="P496" s="15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4"/>
      <c r="AE496" s="6"/>
      <c r="AF496" s="13"/>
    </row>
    <row r="497" spans="1:32" ht="14.25" customHeight="1" x14ac:dyDescent="0.3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5"/>
      <c r="N497" s="13"/>
      <c r="O497" s="13"/>
      <c r="P497" s="15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4"/>
      <c r="AE497" s="6"/>
      <c r="AF497" s="13"/>
    </row>
    <row r="498" spans="1:32" ht="14.25" customHeight="1" x14ac:dyDescent="0.3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5"/>
      <c r="N498" s="13"/>
      <c r="O498" s="13"/>
      <c r="P498" s="15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4"/>
      <c r="AE498" s="6"/>
      <c r="AF498" s="13"/>
    </row>
    <row r="499" spans="1:32" ht="14.25" customHeight="1" x14ac:dyDescent="0.3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5"/>
      <c r="N499" s="13"/>
      <c r="O499" s="13"/>
      <c r="P499" s="15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4"/>
      <c r="AE499" s="6"/>
      <c r="AF499" s="13"/>
    </row>
    <row r="500" spans="1:32" ht="14.25" customHeight="1" x14ac:dyDescent="0.3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5"/>
      <c r="N500" s="13"/>
      <c r="O500" s="13"/>
      <c r="P500" s="15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4"/>
      <c r="AE500" s="6"/>
      <c r="AF500" s="13"/>
    </row>
    <row r="501" spans="1:32" ht="14.25" customHeight="1" x14ac:dyDescent="0.3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5"/>
      <c r="N501" s="13"/>
      <c r="O501" s="13"/>
      <c r="P501" s="15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4"/>
      <c r="AE501" s="6"/>
      <c r="AF501" s="13"/>
    </row>
    <row r="502" spans="1:32" ht="14.25" customHeight="1" x14ac:dyDescent="0.3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5"/>
      <c r="N502" s="13"/>
      <c r="O502" s="13"/>
      <c r="P502" s="15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4"/>
      <c r="AE502" s="6"/>
      <c r="AF502" s="13"/>
    </row>
    <row r="503" spans="1:32" ht="14.25" customHeight="1" x14ac:dyDescent="0.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5"/>
      <c r="N503" s="13"/>
      <c r="O503" s="13"/>
      <c r="P503" s="15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4"/>
      <c r="AE503" s="6"/>
      <c r="AF503" s="13"/>
    </row>
    <row r="504" spans="1:32" ht="14.25" customHeight="1" x14ac:dyDescent="0.3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5"/>
      <c r="N504" s="13"/>
      <c r="O504" s="13"/>
      <c r="P504" s="15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4"/>
      <c r="AE504" s="6"/>
      <c r="AF504" s="13"/>
    </row>
    <row r="505" spans="1:32" ht="14.25" customHeight="1" x14ac:dyDescent="0.3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5"/>
      <c r="N505" s="13"/>
      <c r="O505" s="13"/>
      <c r="P505" s="15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4"/>
      <c r="AE505" s="6"/>
      <c r="AF505" s="13"/>
    </row>
    <row r="506" spans="1:32" ht="14.25" customHeight="1" x14ac:dyDescent="0.3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5"/>
      <c r="N506" s="13"/>
      <c r="O506" s="13"/>
      <c r="P506" s="15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4"/>
      <c r="AE506" s="6"/>
      <c r="AF506" s="13"/>
    </row>
    <row r="507" spans="1:32" ht="14.25" customHeight="1" x14ac:dyDescent="0.3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5"/>
      <c r="N507" s="13"/>
      <c r="O507" s="13"/>
      <c r="P507" s="15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4"/>
      <c r="AE507" s="6"/>
      <c r="AF507" s="13"/>
    </row>
    <row r="508" spans="1:32" ht="14.25" customHeight="1" x14ac:dyDescent="0.3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5"/>
      <c r="N508" s="13"/>
      <c r="O508" s="13"/>
      <c r="P508" s="15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4"/>
      <c r="AE508" s="6"/>
      <c r="AF508" s="13"/>
    </row>
    <row r="509" spans="1:32" ht="14.25" customHeight="1" x14ac:dyDescent="0.3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5"/>
      <c r="N509" s="13"/>
      <c r="O509" s="13"/>
      <c r="P509" s="15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4"/>
      <c r="AE509" s="6"/>
      <c r="AF509" s="13"/>
    </row>
    <row r="510" spans="1:32" ht="14.25" customHeight="1" x14ac:dyDescent="0.3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5"/>
      <c r="N510" s="13"/>
      <c r="O510" s="13"/>
      <c r="P510" s="15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4"/>
      <c r="AE510" s="6"/>
      <c r="AF510" s="13"/>
    </row>
    <row r="511" spans="1:32" ht="14.25" customHeight="1" x14ac:dyDescent="0.3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5"/>
      <c r="N511" s="13"/>
      <c r="O511" s="13"/>
      <c r="P511" s="15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4"/>
      <c r="AE511" s="6"/>
      <c r="AF511" s="13"/>
    </row>
    <row r="512" spans="1:32" ht="14.25" customHeight="1" x14ac:dyDescent="0.3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5"/>
      <c r="N512" s="13"/>
      <c r="O512" s="13"/>
      <c r="P512" s="15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4"/>
      <c r="AE512" s="6"/>
      <c r="AF512" s="13"/>
    </row>
    <row r="513" spans="1:32" ht="14.25" customHeight="1" x14ac:dyDescent="0.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5"/>
      <c r="N513" s="13"/>
      <c r="O513" s="13"/>
      <c r="P513" s="15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4"/>
      <c r="AE513" s="6"/>
      <c r="AF513" s="13"/>
    </row>
    <row r="514" spans="1:32" ht="14.25" customHeight="1" x14ac:dyDescent="0.3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5"/>
      <c r="N514" s="13"/>
      <c r="O514" s="13"/>
      <c r="P514" s="15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4"/>
      <c r="AE514" s="6"/>
      <c r="AF514" s="13"/>
    </row>
    <row r="515" spans="1:32" ht="14.25" customHeight="1" x14ac:dyDescent="0.3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5"/>
      <c r="N515" s="13"/>
      <c r="O515" s="13"/>
      <c r="P515" s="15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4"/>
      <c r="AE515" s="6"/>
      <c r="AF515" s="13"/>
    </row>
    <row r="516" spans="1:32" ht="14.25" customHeight="1" x14ac:dyDescent="0.3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5"/>
      <c r="N516" s="13"/>
      <c r="O516" s="13"/>
      <c r="P516" s="15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4"/>
      <c r="AE516" s="6"/>
      <c r="AF516" s="13"/>
    </row>
    <row r="517" spans="1:32" ht="14.25" customHeight="1" x14ac:dyDescent="0.3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5"/>
      <c r="N517" s="13"/>
      <c r="O517" s="13"/>
      <c r="P517" s="15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4"/>
      <c r="AE517" s="6"/>
      <c r="AF517" s="13"/>
    </row>
    <row r="518" spans="1:32" ht="14.25" customHeight="1" x14ac:dyDescent="0.3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5"/>
      <c r="N518" s="13"/>
      <c r="O518" s="13"/>
      <c r="P518" s="15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4"/>
      <c r="AE518" s="6"/>
      <c r="AF518" s="13"/>
    </row>
    <row r="519" spans="1:32" ht="14.25" customHeight="1" x14ac:dyDescent="0.3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5"/>
      <c r="N519" s="13"/>
      <c r="O519" s="13"/>
      <c r="P519" s="15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4"/>
      <c r="AE519" s="6"/>
      <c r="AF519" s="13"/>
    </row>
    <row r="520" spans="1:32" ht="14.25" customHeight="1" x14ac:dyDescent="0.3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5"/>
      <c r="N520" s="13"/>
      <c r="O520" s="13"/>
      <c r="P520" s="15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4"/>
      <c r="AE520" s="6"/>
      <c r="AF520" s="13"/>
    </row>
    <row r="521" spans="1:32" ht="14.25" customHeight="1" x14ac:dyDescent="0.3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5"/>
      <c r="N521" s="13"/>
      <c r="O521" s="13"/>
      <c r="P521" s="15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4"/>
      <c r="AE521" s="6"/>
      <c r="AF521" s="13"/>
    </row>
    <row r="522" spans="1:32" ht="14.25" customHeight="1" x14ac:dyDescent="0.3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5"/>
      <c r="N522" s="13"/>
      <c r="O522" s="13"/>
      <c r="P522" s="15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4"/>
      <c r="AE522" s="6"/>
      <c r="AF522" s="13"/>
    </row>
    <row r="523" spans="1:32" ht="14.25" customHeight="1" x14ac:dyDescent="0.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5"/>
      <c r="N523" s="13"/>
      <c r="O523" s="13"/>
      <c r="P523" s="15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4"/>
      <c r="AE523" s="6"/>
      <c r="AF523" s="13"/>
    </row>
    <row r="524" spans="1:32" ht="14.25" customHeight="1" x14ac:dyDescent="0.3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5"/>
      <c r="N524" s="13"/>
      <c r="O524" s="13"/>
      <c r="P524" s="15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4"/>
      <c r="AE524" s="6"/>
      <c r="AF524" s="13"/>
    </row>
    <row r="525" spans="1:32" ht="14.25" customHeight="1" x14ac:dyDescent="0.3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5"/>
      <c r="N525" s="13"/>
      <c r="O525" s="13"/>
      <c r="P525" s="15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4"/>
      <c r="AE525" s="6"/>
      <c r="AF525" s="13"/>
    </row>
    <row r="526" spans="1:32" ht="14.25" customHeight="1" x14ac:dyDescent="0.3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5"/>
      <c r="N526" s="13"/>
      <c r="O526" s="13"/>
      <c r="P526" s="15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4"/>
      <c r="AE526" s="6"/>
      <c r="AF526" s="13"/>
    </row>
    <row r="527" spans="1:32" ht="14.25" customHeight="1" x14ac:dyDescent="0.3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5"/>
      <c r="N527" s="13"/>
      <c r="O527" s="13"/>
      <c r="P527" s="15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4"/>
      <c r="AE527" s="6"/>
      <c r="AF527" s="13"/>
    </row>
    <row r="528" spans="1:32" ht="14.25" customHeight="1" x14ac:dyDescent="0.3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5"/>
      <c r="N528" s="13"/>
      <c r="O528" s="13"/>
      <c r="P528" s="15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4"/>
      <c r="AE528" s="6"/>
      <c r="AF528" s="13"/>
    </row>
    <row r="529" spans="1:32" ht="14.25" customHeight="1" x14ac:dyDescent="0.3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5"/>
      <c r="N529" s="13"/>
      <c r="O529" s="13"/>
      <c r="P529" s="15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4"/>
      <c r="AE529" s="6"/>
      <c r="AF529" s="13"/>
    </row>
    <row r="530" spans="1:32" ht="14.25" customHeight="1" x14ac:dyDescent="0.3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5"/>
      <c r="N530" s="13"/>
      <c r="O530" s="13"/>
      <c r="P530" s="15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4"/>
      <c r="AE530" s="6"/>
      <c r="AF530" s="13"/>
    </row>
    <row r="531" spans="1:32" ht="14.25" customHeight="1" x14ac:dyDescent="0.3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5"/>
      <c r="N531" s="13"/>
      <c r="O531" s="13"/>
      <c r="P531" s="15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4"/>
      <c r="AE531" s="6"/>
      <c r="AF531" s="13"/>
    </row>
    <row r="532" spans="1:32" ht="14.25" customHeight="1" x14ac:dyDescent="0.3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5"/>
      <c r="N532" s="13"/>
      <c r="O532" s="13"/>
      <c r="P532" s="15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4"/>
      <c r="AE532" s="6"/>
      <c r="AF532" s="13"/>
    </row>
    <row r="533" spans="1:32" ht="14.25" customHeight="1" x14ac:dyDescent="0.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5"/>
      <c r="N533" s="13"/>
      <c r="O533" s="13"/>
      <c r="P533" s="15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4"/>
      <c r="AE533" s="6"/>
      <c r="AF533" s="13"/>
    </row>
    <row r="534" spans="1:32" ht="14.25" customHeight="1" x14ac:dyDescent="0.3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5"/>
      <c r="N534" s="13"/>
      <c r="O534" s="13"/>
      <c r="P534" s="15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4"/>
      <c r="AE534" s="6"/>
      <c r="AF534" s="13"/>
    </row>
    <row r="535" spans="1:32" ht="14.25" customHeight="1" x14ac:dyDescent="0.3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5"/>
      <c r="N535" s="13"/>
      <c r="O535" s="13"/>
      <c r="P535" s="15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4"/>
      <c r="AE535" s="6"/>
      <c r="AF535" s="13"/>
    </row>
    <row r="536" spans="1:32" ht="14.25" customHeight="1" x14ac:dyDescent="0.3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5"/>
      <c r="N536" s="13"/>
      <c r="O536" s="13"/>
      <c r="P536" s="15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4"/>
      <c r="AE536" s="6"/>
      <c r="AF536" s="13"/>
    </row>
    <row r="537" spans="1:32" ht="14.25" customHeight="1" x14ac:dyDescent="0.3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5"/>
      <c r="N537" s="13"/>
      <c r="O537" s="13"/>
      <c r="P537" s="15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4"/>
      <c r="AE537" s="6"/>
      <c r="AF537" s="13"/>
    </row>
    <row r="538" spans="1:32" ht="14.25" customHeight="1" x14ac:dyDescent="0.3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5"/>
      <c r="N538" s="13"/>
      <c r="O538" s="13"/>
      <c r="P538" s="15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4"/>
      <c r="AE538" s="6"/>
      <c r="AF538" s="13"/>
    </row>
    <row r="539" spans="1:32" ht="14.25" customHeight="1" x14ac:dyDescent="0.3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5"/>
      <c r="N539" s="13"/>
      <c r="O539" s="13"/>
      <c r="P539" s="15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4"/>
      <c r="AE539" s="6"/>
      <c r="AF539" s="13"/>
    </row>
    <row r="540" spans="1:32" ht="14.25" customHeight="1" x14ac:dyDescent="0.3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5"/>
      <c r="N540" s="13"/>
      <c r="O540" s="13"/>
      <c r="P540" s="15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4"/>
      <c r="AE540" s="6"/>
      <c r="AF540" s="13"/>
    </row>
    <row r="541" spans="1:32" ht="14.25" customHeight="1" x14ac:dyDescent="0.3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5"/>
      <c r="N541" s="13"/>
      <c r="O541" s="13"/>
      <c r="P541" s="15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4"/>
      <c r="AE541" s="6"/>
      <c r="AF541" s="13"/>
    </row>
    <row r="542" spans="1:32" ht="14.25" customHeight="1" x14ac:dyDescent="0.3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5"/>
      <c r="N542" s="13"/>
      <c r="O542" s="13"/>
      <c r="P542" s="15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4"/>
      <c r="AE542" s="6"/>
      <c r="AF542" s="13"/>
    </row>
    <row r="543" spans="1:32" ht="14.25" customHeight="1" x14ac:dyDescent="0.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5"/>
      <c r="N543" s="13"/>
      <c r="O543" s="13"/>
      <c r="P543" s="15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4"/>
      <c r="AE543" s="6"/>
      <c r="AF543" s="13"/>
    </row>
    <row r="544" spans="1:32" ht="14.25" customHeight="1" x14ac:dyDescent="0.3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5"/>
      <c r="N544" s="13"/>
      <c r="O544" s="13"/>
      <c r="P544" s="15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4"/>
      <c r="AE544" s="6"/>
      <c r="AF544" s="13"/>
    </row>
    <row r="545" spans="1:32" ht="14.25" customHeight="1" x14ac:dyDescent="0.3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5"/>
      <c r="N545" s="13"/>
      <c r="O545" s="13"/>
      <c r="P545" s="15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4"/>
      <c r="AE545" s="6"/>
      <c r="AF545" s="13"/>
    </row>
    <row r="546" spans="1:32" ht="14.25" customHeight="1" x14ac:dyDescent="0.3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5"/>
      <c r="N546" s="13"/>
      <c r="O546" s="13"/>
      <c r="P546" s="15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4"/>
      <c r="AE546" s="6"/>
      <c r="AF546" s="13"/>
    </row>
    <row r="547" spans="1:32" ht="14.25" customHeight="1" x14ac:dyDescent="0.3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5"/>
      <c r="N547" s="13"/>
      <c r="O547" s="13"/>
      <c r="P547" s="15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4"/>
      <c r="AE547" s="6"/>
      <c r="AF547" s="13"/>
    </row>
    <row r="548" spans="1:32" ht="14.25" customHeight="1" x14ac:dyDescent="0.3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5"/>
      <c r="N548" s="13"/>
      <c r="O548" s="13"/>
      <c r="P548" s="15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4"/>
      <c r="AE548" s="6"/>
      <c r="AF548" s="13"/>
    </row>
    <row r="549" spans="1:32" ht="14.25" customHeight="1" x14ac:dyDescent="0.3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5"/>
      <c r="N549" s="13"/>
      <c r="O549" s="13"/>
      <c r="P549" s="15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4"/>
      <c r="AE549" s="6"/>
      <c r="AF549" s="13"/>
    </row>
    <row r="550" spans="1:32" ht="14.25" customHeight="1" x14ac:dyDescent="0.3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5"/>
      <c r="N550" s="13"/>
      <c r="O550" s="13"/>
      <c r="P550" s="15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4"/>
      <c r="AE550" s="6"/>
      <c r="AF550" s="13"/>
    </row>
    <row r="551" spans="1:32" ht="14.25" customHeight="1" x14ac:dyDescent="0.3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5"/>
      <c r="N551" s="13"/>
      <c r="O551" s="13"/>
      <c r="P551" s="15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4"/>
      <c r="AE551" s="6"/>
      <c r="AF551" s="13"/>
    </row>
    <row r="552" spans="1:32" ht="14.25" customHeight="1" x14ac:dyDescent="0.3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5"/>
      <c r="N552" s="13"/>
      <c r="O552" s="13"/>
      <c r="P552" s="15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4"/>
      <c r="AE552" s="6"/>
      <c r="AF552" s="13"/>
    </row>
    <row r="553" spans="1:32" ht="14.25" customHeight="1" x14ac:dyDescent="0.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5"/>
      <c r="N553" s="13"/>
      <c r="O553" s="13"/>
      <c r="P553" s="15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4"/>
      <c r="AE553" s="6"/>
      <c r="AF553" s="13"/>
    </row>
    <row r="554" spans="1:32" ht="14.25" customHeight="1" x14ac:dyDescent="0.3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5"/>
      <c r="N554" s="13"/>
      <c r="O554" s="13"/>
      <c r="P554" s="15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4"/>
      <c r="AE554" s="6"/>
      <c r="AF554" s="13"/>
    </row>
    <row r="555" spans="1:32" ht="14.25" customHeight="1" x14ac:dyDescent="0.3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5"/>
      <c r="N555" s="13"/>
      <c r="O555" s="13"/>
      <c r="P555" s="15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4"/>
      <c r="AE555" s="6"/>
      <c r="AF555" s="13"/>
    </row>
    <row r="556" spans="1:32" ht="14.25" customHeight="1" x14ac:dyDescent="0.3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5"/>
      <c r="N556" s="13"/>
      <c r="O556" s="13"/>
      <c r="P556" s="15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4"/>
      <c r="AE556" s="6"/>
      <c r="AF556" s="13"/>
    </row>
    <row r="557" spans="1:32" ht="14.25" customHeight="1" x14ac:dyDescent="0.3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5"/>
      <c r="N557" s="13"/>
      <c r="O557" s="13"/>
      <c r="P557" s="15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4"/>
      <c r="AE557" s="6"/>
      <c r="AF557" s="13"/>
    </row>
    <row r="558" spans="1:32" ht="14.25" customHeight="1" x14ac:dyDescent="0.3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5"/>
      <c r="N558" s="13"/>
      <c r="O558" s="13"/>
      <c r="P558" s="15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4"/>
      <c r="AE558" s="6"/>
      <c r="AF558" s="13"/>
    </row>
    <row r="559" spans="1:32" ht="14.25" customHeight="1" x14ac:dyDescent="0.3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5"/>
      <c r="N559" s="13"/>
      <c r="O559" s="13"/>
      <c r="P559" s="15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4"/>
      <c r="AE559" s="6"/>
      <c r="AF559" s="13"/>
    </row>
    <row r="560" spans="1:32" ht="14.25" customHeight="1" x14ac:dyDescent="0.3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5"/>
      <c r="N560" s="13"/>
      <c r="O560" s="13"/>
      <c r="P560" s="15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4"/>
      <c r="AE560" s="6"/>
      <c r="AF560" s="13"/>
    </row>
    <row r="561" spans="1:32" ht="14.25" customHeight="1" x14ac:dyDescent="0.3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5"/>
      <c r="N561" s="13"/>
      <c r="O561" s="13"/>
      <c r="P561" s="15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4"/>
      <c r="AE561" s="6"/>
      <c r="AF561" s="13"/>
    </row>
    <row r="562" spans="1:32" ht="14.25" customHeight="1" x14ac:dyDescent="0.3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5"/>
      <c r="N562" s="13"/>
      <c r="O562" s="13"/>
      <c r="P562" s="15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4"/>
      <c r="AE562" s="6"/>
      <c r="AF562" s="13"/>
    </row>
    <row r="563" spans="1:32" ht="14.25" customHeight="1" x14ac:dyDescent="0.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5"/>
      <c r="N563" s="13"/>
      <c r="O563" s="13"/>
      <c r="P563" s="15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4"/>
      <c r="AE563" s="6"/>
      <c r="AF563" s="13"/>
    </row>
    <row r="564" spans="1:32" ht="14.25" customHeight="1" x14ac:dyDescent="0.3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5"/>
      <c r="N564" s="13"/>
      <c r="O564" s="13"/>
      <c r="P564" s="15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4"/>
      <c r="AE564" s="6"/>
      <c r="AF564" s="13"/>
    </row>
    <row r="565" spans="1:32" ht="14.25" customHeight="1" x14ac:dyDescent="0.3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5"/>
      <c r="N565" s="13"/>
      <c r="O565" s="13"/>
      <c r="P565" s="15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4"/>
      <c r="AE565" s="6"/>
      <c r="AF565" s="13"/>
    </row>
    <row r="566" spans="1:32" ht="14.25" customHeight="1" x14ac:dyDescent="0.3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5"/>
      <c r="N566" s="13"/>
      <c r="O566" s="13"/>
      <c r="P566" s="15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4"/>
      <c r="AE566" s="6"/>
      <c r="AF566" s="13"/>
    </row>
    <row r="567" spans="1:32" ht="14.25" customHeight="1" x14ac:dyDescent="0.3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5"/>
      <c r="N567" s="13"/>
      <c r="O567" s="13"/>
      <c r="P567" s="15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4"/>
      <c r="AE567" s="6"/>
      <c r="AF567" s="13"/>
    </row>
    <row r="568" spans="1:32" ht="14.25" customHeight="1" x14ac:dyDescent="0.3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5"/>
      <c r="N568" s="13"/>
      <c r="O568" s="13"/>
      <c r="P568" s="15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4"/>
      <c r="AE568" s="6"/>
      <c r="AF568" s="13"/>
    </row>
    <row r="569" spans="1:32" ht="14.25" customHeight="1" x14ac:dyDescent="0.3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5"/>
      <c r="N569" s="13"/>
      <c r="O569" s="13"/>
      <c r="P569" s="15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4"/>
      <c r="AE569" s="6"/>
      <c r="AF569" s="13"/>
    </row>
    <row r="570" spans="1:32" ht="14.25" customHeight="1" x14ac:dyDescent="0.3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5"/>
      <c r="N570" s="13"/>
      <c r="O570" s="13"/>
      <c r="P570" s="15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4"/>
      <c r="AE570" s="6"/>
      <c r="AF570" s="13"/>
    </row>
    <row r="571" spans="1:32" ht="14.25" customHeight="1" x14ac:dyDescent="0.3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5"/>
      <c r="N571" s="13"/>
      <c r="O571" s="13"/>
      <c r="P571" s="15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4"/>
      <c r="AE571" s="6"/>
      <c r="AF571" s="13"/>
    </row>
    <row r="572" spans="1:32" ht="14.25" customHeight="1" x14ac:dyDescent="0.3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5"/>
      <c r="N572" s="13"/>
      <c r="O572" s="13"/>
      <c r="P572" s="15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4"/>
      <c r="AE572" s="6"/>
      <c r="AF572" s="13"/>
    </row>
    <row r="573" spans="1:32" ht="14.25" customHeight="1" x14ac:dyDescent="0.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5"/>
      <c r="N573" s="13"/>
      <c r="O573" s="13"/>
      <c r="P573" s="15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4"/>
      <c r="AE573" s="6"/>
      <c r="AF573" s="13"/>
    </row>
    <row r="574" spans="1:32" ht="14.25" customHeight="1" x14ac:dyDescent="0.3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5"/>
      <c r="N574" s="13"/>
      <c r="O574" s="13"/>
      <c r="P574" s="15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4"/>
      <c r="AE574" s="6"/>
      <c r="AF574" s="13"/>
    </row>
    <row r="575" spans="1:32" ht="14.25" customHeight="1" x14ac:dyDescent="0.3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5"/>
      <c r="N575" s="13"/>
      <c r="O575" s="13"/>
      <c r="P575" s="15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4"/>
      <c r="AE575" s="6"/>
      <c r="AF575" s="13"/>
    </row>
    <row r="576" spans="1:32" ht="14.25" customHeight="1" x14ac:dyDescent="0.3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5"/>
      <c r="N576" s="13"/>
      <c r="O576" s="13"/>
      <c r="P576" s="15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4"/>
      <c r="AE576" s="6"/>
      <c r="AF576" s="13"/>
    </row>
    <row r="577" spans="1:32" ht="14.25" customHeight="1" x14ac:dyDescent="0.3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5"/>
      <c r="N577" s="13"/>
      <c r="O577" s="13"/>
      <c r="P577" s="15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4"/>
      <c r="AE577" s="6"/>
      <c r="AF577" s="13"/>
    </row>
    <row r="578" spans="1:32" ht="14.25" customHeight="1" x14ac:dyDescent="0.3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5"/>
      <c r="N578" s="13"/>
      <c r="O578" s="13"/>
      <c r="P578" s="15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4"/>
      <c r="AE578" s="6"/>
      <c r="AF578" s="13"/>
    </row>
    <row r="579" spans="1:32" ht="14.25" customHeight="1" x14ac:dyDescent="0.3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5"/>
      <c r="N579" s="13"/>
      <c r="O579" s="13"/>
      <c r="P579" s="15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4"/>
      <c r="AE579" s="6"/>
      <c r="AF579" s="13"/>
    </row>
    <row r="580" spans="1:32" ht="14.25" customHeight="1" x14ac:dyDescent="0.3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5"/>
      <c r="N580" s="13"/>
      <c r="O580" s="13"/>
      <c r="P580" s="15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4"/>
      <c r="AE580" s="6"/>
      <c r="AF580" s="13"/>
    </row>
    <row r="581" spans="1:32" ht="14.25" customHeight="1" x14ac:dyDescent="0.3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5"/>
      <c r="N581" s="13"/>
      <c r="O581" s="13"/>
      <c r="P581" s="15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4"/>
      <c r="AE581" s="6"/>
      <c r="AF581" s="13"/>
    </row>
    <row r="582" spans="1:32" ht="14.25" customHeight="1" x14ac:dyDescent="0.3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5"/>
      <c r="N582" s="13"/>
      <c r="O582" s="13"/>
      <c r="P582" s="15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4"/>
      <c r="AE582" s="6"/>
      <c r="AF582" s="13"/>
    </row>
    <row r="583" spans="1:32" ht="14.25" customHeight="1" x14ac:dyDescent="0.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5"/>
      <c r="N583" s="13"/>
      <c r="O583" s="13"/>
      <c r="P583" s="15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4"/>
      <c r="AE583" s="6"/>
      <c r="AF583" s="13"/>
    </row>
    <row r="584" spans="1:32" ht="14.25" customHeight="1" x14ac:dyDescent="0.3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5"/>
      <c r="N584" s="13"/>
      <c r="O584" s="13"/>
      <c r="P584" s="15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4"/>
      <c r="AE584" s="6"/>
      <c r="AF584" s="13"/>
    </row>
    <row r="585" spans="1:32" ht="14.25" customHeight="1" x14ac:dyDescent="0.3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5"/>
      <c r="N585" s="13"/>
      <c r="O585" s="13"/>
      <c r="P585" s="15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4"/>
      <c r="AE585" s="6"/>
      <c r="AF585" s="13"/>
    </row>
    <row r="586" spans="1:32" ht="14.25" customHeight="1" x14ac:dyDescent="0.3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5"/>
      <c r="N586" s="13"/>
      <c r="O586" s="13"/>
      <c r="P586" s="15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4"/>
      <c r="AE586" s="6"/>
      <c r="AF586" s="13"/>
    </row>
    <row r="587" spans="1:32" ht="14.25" customHeight="1" x14ac:dyDescent="0.3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5"/>
      <c r="N587" s="13"/>
      <c r="O587" s="13"/>
      <c r="P587" s="15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4"/>
      <c r="AE587" s="6"/>
      <c r="AF587" s="13"/>
    </row>
    <row r="588" spans="1:32" ht="14.25" customHeight="1" x14ac:dyDescent="0.3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5"/>
      <c r="N588" s="13"/>
      <c r="O588" s="13"/>
      <c r="P588" s="15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4"/>
      <c r="AE588" s="6"/>
      <c r="AF588" s="13"/>
    </row>
    <row r="589" spans="1:32" ht="14.25" customHeight="1" x14ac:dyDescent="0.3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5"/>
      <c r="N589" s="13"/>
      <c r="O589" s="13"/>
      <c r="P589" s="15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4"/>
      <c r="AE589" s="6"/>
      <c r="AF589" s="13"/>
    </row>
    <row r="590" spans="1:32" ht="14.25" customHeight="1" x14ac:dyDescent="0.3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5"/>
      <c r="N590" s="13"/>
      <c r="O590" s="13"/>
      <c r="P590" s="15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4"/>
      <c r="AE590" s="6"/>
      <c r="AF590" s="13"/>
    </row>
    <row r="591" spans="1:32" ht="14.25" customHeight="1" x14ac:dyDescent="0.3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5"/>
      <c r="N591" s="13"/>
      <c r="O591" s="13"/>
      <c r="P591" s="15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4"/>
      <c r="AE591" s="6"/>
      <c r="AF591" s="13"/>
    </row>
    <row r="592" spans="1:32" ht="14.25" customHeight="1" x14ac:dyDescent="0.3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5"/>
      <c r="N592" s="13"/>
      <c r="O592" s="13"/>
      <c r="P592" s="15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4"/>
      <c r="AE592" s="6"/>
      <c r="AF592" s="13"/>
    </row>
    <row r="593" spans="1:32" ht="14.25" customHeight="1" x14ac:dyDescent="0.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5"/>
      <c r="N593" s="13"/>
      <c r="O593" s="13"/>
      <c r="P593" s="15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4"/>
      <c r="AE593" s="6"/>
      <c r="AF593" s="13"/>
    </row>
    <row r="594" spans="1:32" ht="14.25" customHeight="1" x14ac:dyDescent="0.3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5"/>
      <c r="N594" s="13"/>
      <c r="O594" s="13"/>
      <c r="P594" s="15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4"/>
      <c r="AE594" s="6"/>
      <c r="AF594" s="13"/>
    </row>
    <row r="595" spans="1:32" ht="14.25" customHeight="1" x14ac:dyDescent="0.3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5"/>
      <c r="N595" s="13"/>
      <c r="O595" s="13"/>
      <c r="P595" s="15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4"/>
      <c r="AE595" s="6"/>
      <c r="AF595" s="13"/>
    </row>
    <row r="596" spans="1:32" ht="14.25" customHeight="1" x14ac:dyDescent="0.3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5"/>
      <c r="N596" s="13"/>
      <c r="O596" s="13"/>
      <c r="P596" s="15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4"/>
      <c r="AE596" s="6"/>
      <c r="AF596" s="13"/>
    </row>
    <row r="597" spans="1:32" ht="14.25" customHeight="1" x14ac:dyDescent="0.3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5"/>
      <c r="N597" s="13"/>
      <c r="O597" s="13"/>
      <c r="P597" s="15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4"/>
      <c r="AE597" s="6"/>
      <c r="AF597" s="13"/>
    </row>
    <row r="598" spans="1:32" ht="14.25" customHeight="1" x14ac:dyDescent="0.3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5"/>
      <c r="N598" s="13"/>
      <c r="O598" s="13"/>
      <c r="P598" s="15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4"/>
      <c r="AE598" s="6"/>
      <c r="AF598" s="13"/>
    </row>
    <row r="599" spans="1:32" ht="14.25" customHeight="1" x14ac:dyDescent="0.3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5"/>
      <c r="N599" s="13"/>
      <c r="O599" s="13"/>
      <c r="P599" s="15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4"/>
      <c r="AE599" s="6"/>
      <c r="AF599" s="13"/>
    </row>
    <row r="600" spans="1:32" ht="14.25" customHeight="1" x14ac:dyDescent="0.3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5"/>
      <c r="N600" s="13"/>
      <c r="O600" s="13"/>
      <c r="P600" s="15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4"/>
      <c r="AE600" s="6"/>
      <c r="AF600" s="13"/>
    </row>
    <row r="601" spans="1:32" ht="14.25" customHeight="1" x14ac:dyDescent="0.3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5"/>
      <c r="N601" s="13"/>
      <c r="O601" s="13"/>
      <c r="P601" s="15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4"/>
      <c r="AE601" s="6"/>
      <c r="AF601" s="13"/>
    </row>
    <row r="602" spans="1:32" ht="14.25" customHeight="1" x14ac:dyDescent="0.3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5"/>
      <c r="N602" s="13"/>
      <c r="O602" s="13"/>
      <c r="P602" s="15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4"/>
      <c r="AE602" s="6"/>
      <c r="AF602" s="13"/>
    </row>
    <row r="603" spans="1:32" ht="14.25" customHeight="1" x14ac:dyDescent="0.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5"/>
      <c r="N603" s="13"/>
      <c r="O603" s="13"/>
      <c r="P603" s="15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4"/>
      <c r="AE603" s="6"/>
      <c r="AF603" s="13"/>
    </row>
    <row r="604" spans="1:32" ht="14.25" customHeight="1" x14ac:dyDescent="0.3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5"/>
      <c r="N604" s="13"/>
      <c r="O604" s="13"/>
      <c r="P604" s="15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4"/>
      <c r="AE604" s="6"/>
      <c r="AF604" s="13"/>
    </row>
    <row r="605" spans="1:32" ht="14.25" customHeight="1" x14ac:dyDescent="0.3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5"/>
      <c r="N605" s="13"/>
      <c r="O605" s="13"/>
      <c r="P605" s="15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4"/>
      <c r="AE605" s="6"/>
      <c r="AF605" s="13"/>
    </row>
    <row r="606" spans="1:32" ht="14.25" customHeight="1" x14ac:dyDescent="0.3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5"/>
      <c r="N606" s="13"/>
      <c r="O606" s="13"/>
      <c r="P606" s="15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4"/>
      <c r="AE606" s="6"/>
      <c r="AF606" s="13"/>
    </row>
    <row r="607" spans="1:32" ht="14.25" customHeight="1" x14ac:dyDescent="0.3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5"/>
      <c r="N607" s="13"/>
      <c r="O607" s="13"/>
      <c r="P607" s="15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4"/>
      <c r="AE607" s="6"/>
      <c r="AF607" s="13"/>
    </row>
    <row r="608" spans="1:32" ht="14.25" customHeight="1" x14ac:dyDescent="0.3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5"/>
      <c r="N608" s="13"/>
      <c r="O608" s="13"/>
      <c r="P608" s="15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4"/>
      <c r="AE608" s="6"/>
      <c r="AF608" s="13"/>
    </row>
    <row r="609" spans="1:32" ht="14.25" customHeight="1" x14ac:dyDescent="0.3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5"/>
      <c r="N609" s="13"/>
      <c r="O609" s="13"/>
      <c r="P609" s="15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4"/>
      <c r="AE609" s="6"/>
      <c r="AF609" s="13"/>
    </row>
    <row r="610" spans="1:32" ht="14.25" customHeight="1" x14ac:dyDescent="0.3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5"/>
      <c r="N610" s="13"/>
      <c r="O610" s="13"/>
      <c r="P610" s="15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4"/>
      <c r="AE610" s="6"/>
      <c r="AF610" s="13"/>
    </row>
    <row r="611" spans="1:32" ht="14.25" customHeight="1" x14ac:dyDescent="0.3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5"/>
      <c r="N611" s="13"/>
      <c r="O611" s="13"/>
      <c r="P611" s="15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4"/>
      <c r="AE611" s="6"/>
      <c r="AF611" s="13"/>
    </row>
    <row r="612" spans="1:32" ht="14.25" customHeight="1" x14ac:dyDescent="0.3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5"/>
      <c r="N612" s="13"/>
      <c r="O612" s="13"/>
      <c r="P612" s="15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4"/>
      <c r="AE612" s="6"/>
      <c r="AF612" s="13"/>
    </row>
    <row r="613" spans="1:32" ht="14.25" customHeight="1" x14ac:dyDescent="0.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5"/>
      <c r="N613" s="13"/>
      <c r="O613" s="13"/>
      <c r="P613" s="15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4"/>
      <c r="AE613" s="6"/>
      <c r="AF613" s="13"/>
    </row>
    <row r="614" spans="1:32" ht="14.25" customHeight="1" x14ac:dyDescent="0.3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5"/>
      <c r="N614" s="13"/>
      <c r="O614" s="13"/>
      <c r="P614" s="15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4"/>
      <c r="AE614" s="6"/>
      <c r="AF614" s="13"/>
    </row>
    <row r="615" spans="1:32" ht="14.25" customHeight="1" x14ac:dyDescent="0.3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5"/>
      <c r="N615" s="13"/>
      <c r="O615" s="13"/>
      <c r="P615" s="15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4"/>
      <c r="AE615" s="6"/>
      <c r="AF615" s="13"/>
    </row>
    <row r="616" spans="1:32" ht="14.25" customHeight="1" x14ac:dyDescent="0.3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5"/>
      <c r="N616" s="13"/>
      <c r="O616" s="13"/>
      <c r="P616" s="15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4"/>
      <c r="AE616" s="6"/>
      <c r="AF616" s="13"/>
    </row>
    <row r="617" spans="1:32" ht="14.25" customHeight="1" x14ac:dyDescent="0.3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5"/>
      <c r="N617" s="13"/>
      <c r="O617" s="13"/>
      <c r="P617" s="15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4"/>
      <c r="AE617" s="6"/>
      <c r="AF617" s="13"/>
    </row>
    <row r="618" spans="1:32" ht="14.25" customHeight="1" x14ac:dyDescent="0.3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5"/>
      <c r="N618" s="13"/>
      <c r="O618" s="13"/>
      <c r="P618" s="15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4"/>
      <c r="AE618" s="6"/>
      <c r="AF618" s="13"/>
    </row>
    <row r="619" spans="1:32" ht="14.25" customHeight="1" x14ac:dyDescent="0.3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5"/>
      <c r="N619" s="13"/>
      <c r="O619" s="13"/>
      <c r="P619" s="15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4"/>
      <c r="AE619" s="6"/>
      <c r="AF619" s="13"/>
    </row>
    <row r="620" spans="1:32" ht="14.25" customHeight="1" x14ac:dyDescent="0.3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5"/>
      <c r="N620" s="13"/>
      <c r="O620" s="13"/>
      <c r="P620" s="15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4"/>
      <c r="AE620" s="6"/>
      <c r="AF620" s="13"/>
    </row>
    <row r="621" spans="1:32" ht="14.25" customHeight="1" x14ac:dyDescent="0.3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5"/>
      <c r="N621" s="13"/>
      <c r="O621" s="13"/>
      <c r="P621" s="15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4"/>
      <c r="AE621" s="6"/>
      <c r="AF621" s="13"/>
    </row>
    <row r="622" spans="1:32" ht="14.25" customHeight="1" x14ac:dyDescent="0.3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5"/>
      <c r="N622" s="13"/>
      <c r="O622" s="13"/>
      <c r="P622" s="15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4"/>
      <c r="AE622" s="6"/>
      <c r="AF622" s="13"/>
    </row>
    <row r="623" spans="1:32" ht="14.25" customHeight="1" x14ac:dyDescent="0.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5"/>
      <c r="N623" s="13"/>
      <c r="O623" s="13"/>
      <c r="P623" s="15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4"/>
      <c r="AE623" s="6"/>
      <c r="AF623" s="13"/>
    </row>
    <row r="624" spans="1:32" ht="14.25" customHeight="1" x14ac:dyDescent="0.3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5"/>
      <c r="N624" s="13"/>
      <c r="O624" s="13"/>
      <c r="P624" s="15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4"/>
      <c r="AE624" s="6"/>
      <c r="AF624" s="13"/>
    </row>
    <row r="625" spans="1:32" ht="14.25" customHeight="1" x14ac:dyDescent="0.3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5"/>
      <c r="N625" s="13"/>
      <c r="O625" s="13"/>
      <c r="P625" s="15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4"/>
      <c r="AE625" s="6"/>
      <c r="AF625" s="13"/>
    </row>
    <row r="626" spans="1:32" ht="14.25" customHeight="1" x14ac:dyDescent="0.3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5"/>
      <c r="N626" s="13"/>
      <c r="O626" s="13"/>
      <c r="P626" s="15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4"/>
      <c r="AE626" s="6"/>
      <c r="AF626" s="13"/>
    </row>
    <row r="627" spans="1:32" ht="14.25" customHeight="1" x14ac:dyDescent="0.3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5"/>
      <c r="N627" s="13"/>
      <c r="O627" s="13"/>
      <c r="P627" s="15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4"/>
      <c r="AE627" s="6"/>
      <c r="AF627" s="13"/>
    </row>
    <row r="628" spans="1:32" ht="14.25" customHeight="1" x14ac:dyDescent="0.3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5"/>
      <c r="N628" s="13"/>
      <c r="O628" s="13"/>
      <c r="P628" s="15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4"/>
      <c r="AE628" s="6"/>
      <c r="AF628" s="13"/>
    </row>
    <row r="629" spans="1:32" ht="14.25" customHeight="1" x14ac:dyDescent="0.3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5"/>
      <c r="N629" s="13"/>
      <c r="O629" s="13"/>
      <c r="P629" s="15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4"/>
      <c r="AE629" s="6"/>
      <c r="AF629" s="13"/>
    </row>
    <row r="630" spans="1:32" ht="14.25" customHeight="1" x14ac:dyDescent="0.3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5"/>
      <c r="N630" s="13"/>
      <c r="O630" s="13"/>
      <c r="P630" s="15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4"/>
      <c r="AE630" s="6"/>
      <c r="AF630" s="13"/>
    </row>
    <row r="631" spans="1:32" ht="14.25" customHeight="1" x14ac:dyDescent="0.3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5"/>
      <c r="N631" s="13"/>
      <c r="O631" s="13"/>
      <c r="P631" s="15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4"/>
      <c r="AE631" s="6"/>
      <c r="AF631" s="13"/>
    </row>
    <row r="632" spans="1:32" ht="14.25" customHeight="1" x14ac:dyDescent="0.3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5"/>
      <c r="N632" s="13"/>
      <c r="O632" s="13"/>
      <c r="P632" s="15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4"/>
      <c r="AE632" s="6"/>
      <c r="AF632" s="13"/>
    </row>
    <row r="633" spans="1:32" ht="14.25" customHeight="1" x14ac:dyDescent="0.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5"/>
      <c r="N633" s="13"/>
      <c r="O633" s="13"/>
      <c r="P633" s="15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4"/>
      <c r="AE633" s="6"/>
      <c r="AF633" s="13"/>
    </row>
    <row r="634" spans="1:32" ht="14.25" customHeight="1" x14ac:dyDescent="0.3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5"/>
      <c r="N634" s="13"/>
      <c r="O634" s="13"/>
      <c r="P634" s="15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4"/>
      <c r="AE634" s="6"/>
      <c r="AF634" s="13"/>
    </row>
    <row r="635" spans="1:32" ht="14.25" customHeight="1" x14ac:dyDescent="0.3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5"/>
      <c r="N635" s="13"/>
      <c r="O635" s="13"/>
      <c r="P635" s="15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4"/>
      <c r="AE635" s="6"/>
      <c r="AF635" s="13"/>
    </row>
    <row r="636" spans="1:32" ht="14.25" customHeight="1" x14ac:dyDescent="0.3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5"/>
      <c r="N636" s="13"/>
      <c r="O636" s="13"/>
      <c r="P636" s="15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4"/>
      <c r="AE636" s="6"/>
      <c r="AF636" s="13"/>
    </row>
    <row r="637" spans="1:32" ht="14.25" customHeight="1" x14ac:dyDescent="0.3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5"/>
      <c r="N637" s="13"/>
      <c r="O637" s="13"/>
      <c r="P637" s="15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4"/>
      <c r="AE637" s="6"/>
      <c r="AF637" s="13"/>
    </row>
    <row r="638" spans="1:32" ht="14.25" customHeight="1" x14ac:dyDescent="0.3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5"/>
      <c r="N638" s="13"/>
      <c r="O638" s="13"/>
      <c r="P638" s="15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4"/>
      <c r="AE638" s="6"/>
      <c r="AF638" s="13"/>
    </row>
    <row r="639" spans="1:32" ht="14.25" customHeight="1" x14ac:dyDescent="0.3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5"/>
      <c r="N639" s="13"/>
      <c r="O639" s="13"/>
      <c r="P639" s="15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4"/>
      <c r="AE639" s="6"/>
      <c r="AF639" s="13"/>
    </row>
    <row r="640" spans="1:32" ht="14.25" customHeight="1" x14ac:dyDescent="0.3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5"/>
      <c r="N640" s="13"/>
      <c r="O640" s="13"/>
      <c r="P640" s="15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4"/>
      <c r="AE640" s="6"/>
      <c r="AF640" s="13"/>
    </row>
    <row r="641" spans="1:32" ht="14.25" customHeight="1" x14ac:dyDescent="0.3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5"/>
      <c r="N641" s="13"/>
      <c r="O641" s="13"/>
      <c r="P641" s="15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4"/>
      <c r="AE641" s="6"/>
      <c r="AF641" s="13"/>
    </row>
    <row r="642" spans="1:32" ht="14.25" customHeight="1" x14ac:dyDescent="0.3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5"/>
      <c r="N642" s="13"/>
      <c r="O642" s="13"/>
      <c r="P642" s="15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4"/>
      <c r="AE642" s="6"/>
      <c r="AF642" s="13"/>
    </row>
    <row r="643" spans="1:32" ht="14.25" customHeight="1" x14ac:dyDescent="0.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5"/>
      <c r="N643" s="13"/>
      <c r="O643" s="13"/>
      <c r="P643" s="15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4"/>
      <c r="AE643" s="6"/>
      <c r="AF643" s="13"/>
    </row>
    <row r="644" spans="1:32" ht="14.25" customHeight="1" x14ac:dyDescent="0.3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5"/>
      <c r="N644" s="13"/>
      <c r="O644" s="13"/>
      <c r="P644" s="15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4"/>
      <c r="AE644" s="6"/>
      <c r="AF644" s="13"/>
    </row>
    <row r="645" spans="1:32" ht="14.25" customHeight="1" x14ac:dyDescent="0.3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5"/>
      <c r="N645" s="13"/>
      <c r="O645" s="13"/>
      <c r="P645" s="15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4"/>
      <c r="AE645" s="6"/>
      <c r="AF645" s="13"/>
    </row>
    <row r="646" spans="1:32" ht="14.25" customHeight="1" x14ac:dyDescent="0.3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5"/>
      <c r="N646" s="13"/>
      <c r="O646" s="13"/>
      <c r="P646" s="15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4"/>
      <c r="AE646" s="6"/>
      <c r="AF646" s="13"/>
    </row>
    <row r="647" spans="1:32" ht="14.25" customHeight="1" x14ac:dyDescent="0.3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5"/>
      <c r="N647" s="13"/>
      <c r="O647" s="13"/>
      <c r="P647" s="15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4"/>
      <c r="AE647" s="6"/>
      <c r="AF647" s="13"/>
    </row>
    <row r="648" spans="1:32" ht="14.25" customHeight="1" x14ac:dyDescent="0.3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5"/>
      <c r="N648" s="13"/>
      <c r="O648" s="13"/>
      <c r="P648" s="15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4"/>
      <c r="AE648" s="6"/>
      <c r="AF648" s="13"/>
    </row>
    <row r="649" spans="1:32" ht="14.25" customHeight="1" x14ac:dyDescent="0.3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5"/>
      <c r="N649" s="13"/>
      <c r="O649" s="13"/>
      <c r="P649" s="15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4"/>
      <c r="AE649" s="6"/>
      <c r="AF649" s="13"/>
    </row>
    <row r="650" spans="1:32" ht="14.25" customHeight="1" x14ac:dyDescent="0.3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5"/>
      <c r="N650" s="13"/>
      <c r="O650" s="13"/>
      <c r="P650" s="15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4"/>
      <c r="AE650" s="6"/>
      <c r="AF650" s="13"/>
    </row>
    <row r="651" spans="1:32" ht="14.25" customHeight="1" x14ac:dyDescent="0.3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5"/>
      <c r="N651" s="13"/>
      <c r="O651" s="13"/>
      <c r="P651" s="15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4"/>
      <c r="AE651" s="6"/>
      <c r="AF651" s="13"/>
    </row>
    <row r="652" spans="1:32" ht="14.25" customHeight="1" x14ac:dyDescent="0.3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5"/>
      <c r="N652" s="13"/>
      <c r="O652" s="13"/>
      <c r="P652" s="15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4"/>
      <c r="AE652" s="6"/>
      <c r="AF652" s="13"/>
    </row>
    <row r="653" spans="1:32" ht="14.25" customHeight="1" x14ac:dyDescent="0.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5"/>
      <c r="N653" s="13"/>
      <c r="O653" s="13"/>
      <c r="P653" s="15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4"/>
      <c r="AE653" s="6"/>
      <c r="AF653" s="13"/>
    </row>
    <row r="654" spans="1:32" ht="14.25" customHeight="1" x14ac:dyDescent="0.3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5"/>
      <c r="N654" s="13"/>
      <c r="O654" s="13"/>
      <c r="P654" s="15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4"/>
      <c r="AE654" s="6"/>
      <c r="AF654" s="13"/>
    </row>
    <row r="655" spans="1:32" ht="14.25" customHeight="1" x14ac:dyDescent="0.3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5"/>
      <c r="N655" s="13"/>
      <c r="O655" s="13"/>
      <c r="P655" s="15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4"/>
      <c r="AE655" s="6"/>
      <c r="AF655" s="13"/>
    </row>
    <row r="656" spans="1:32" ht="14.25" customHeight="1" x14ac:dyDescent="0.3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5"/>
      <c r="N656" s="13"/>
      <c r="O656" s="13"/>
      <c r="P656" s="15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4"/>
      <c r="AE656" s="6"/>
      <c r="AF656" s="13"/>
    </row>
    <row r="657" spans="1:32" ht="14.25" customHeight="1" x14ac:dyDescent="0.3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5"/>
      <c r="N657" s="13"/>
      <c r="O657" s="13"/>
      <c r="P657" s="15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4"/>
      <c r="AE657" s="6"/>
      <c r="AF657" s="13"/>
    </row>
    <row r="658" spans="1:32" ht="14.25" customHeight="1" x14ac:dyDescent="0.3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5"/>
      <c r="N658" s="13"/>
      <c r="O658" s="13"/>
      <c r="P658" s="15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4"/>
      <c r="AE658" s="6"/>
      <c r="AF658" s="13"/>
    </row>
    <row r="659" spans="1:32" ht="14.25" customHeight="1" x14ac:dyDescent="0.3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5"/>
      <c r="N659" s="13"/>
      <c r="O659" s="13"/>
      <c r="P659" s="15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4"/>
      <c r="AE659" s="6"/>
      <c r="AF659" s="13"/>
    </row>
    <row r="660" spans="1:32" ht="14.25" customHeight="1" x14ac:dyDescent="0.3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5"/>
      <c r="N660" s="13"/>
      <c r="O660" s="13"/>
      <c r="P660" s="15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4"/>
      <c r="AE660" s="6"/>
      <c r="AF660" s="13"/>
    </row>
    <row r="661" spans="1:32" ht="14.25" customHeight="1" x14ac:dyDescent="0.3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5"/>
      <c r="N661" s="13"/>
      <c r="O661" s="13"/>
      <c r="P661" s="15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4"/>
      <c r="AE661" s="6"/>
      <c r="AF661" s="13"/>
    </row>
    <row r="662" spans="1:32" ht="14.25" customHeight="1" x14ac:dyDescent="0.3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5"/>
      <c r="N662" s="13"/>
      <c r="O662" s="13"/>
      <c r="P662" s="15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4"/>
      <c r="AE662" s="6"/>
      <c r="AF662" s="13"/>
    </row>
    <row r="663" spans="1:32" ht="14.25" customHeight="1" x14ac:dyDescent="0.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5"/>
      <c r="N663" s="13"/>
      <c r="O663" s="13"/>
      <c r="P663" s="15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4"/>
      <c r="AE663" s="6"/>
      <c r="AF663" s="13"/>
    </row>
    <row r="664" spans="1:32" ht="14.25" customHeight="1" x14ac:dyDescent="0.3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5"/>
      <c r="N664" s="13"/>
      <c r="O664" s="13"/>
      <c r="P664" s="15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4"/>
      <c r="AE664" s="6"/>
      <c r="AF664" s="13"/>
    </row>
    <row r="665" spans="1:32" ht="14.25" customHeight="1" x14ac:dyDescent="0.3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5"/>
      <c r="N665" s="13"/>
      <c r="O665" s="13"/>
      <c r="P665" s="15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4"/>
      <c r="AE665" s="6"/>
      <c r="AF665" s="13"/>
    </row>
    <row r="666" spans="1:32" ht="14.25" customHeight="1" x14ac:dyDescent="0.3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5"/>
      <c r="N666" s="13"/>
      <c r="O666" s="13"/>
      <c r="P666" s="15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4"/>
      <c r="AE666" s="6"/>
      <c r="AF666" s="13"/>
    </row>
    <row r="667" spans="1:32" ht="14.25" customHeight="1" x14ac:dyDescent="0.3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5"/>
      <c r="N667" s="13"/>
      <c r="O667" s="13"/>
      <c r="P667" s="15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4"/>
      <c r="AE667" s="6"/>
      <c r="AF667" s="13"/>
    </row>
    <row r="668" spans="1:32" ht="14.25" customHeight="1" x14ac:dyDescent="0.3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5"/>
      <c r="N668" s="13"/>
      <c r="O668" s="13"/>
      <c r="P668" s="15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4"/>
      <c r="AE668" s="6"/>
      <c r="AF668" s="13"/>
    </row>
    <row r="669" spans="1:32" ht="14.25" customHeight="1" x14ac:dyDescent="0.3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5"/>
      <c r="N669" s="13"/>
      <c r="O669" s="13"/>
      <c r="P669" s="15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4"/>
      <c r="AE669" s="6"/>
      <c r="AF669" s="13"/>
    </row>
    <row r="670" spans="1:32" ht="14.25" customHeight="1" x14ac:dyDescent="0.3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5"/>
      <c r="N670" s="13"/>
      <c r="O670" s="13"/>
      <c r="P670" s="15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4"/>
      <c r="AE670" s="6"/>
      <c r="AF670" s="13"/>
    </row>
    <row r="671" spans="1:32" ht="14.25" customHeight="1" x14ac:dyDescent="0.3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5"/>
      <c r="N671" s="13"/>
      <c r="O671" s="13"/>
      <c r="P671" s="15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4"/>
      <c r="AE671" s="6"/>
      <c r="AF671" s="13"/>
    </row>
    <row r="672" spans="1:32" ht="14.25" customHeight="1" x14ac:dyDescent="0.3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5"/>
      <c r="N672" s="13"/>
      <c r="O672" s="13"/>
      <c r="P672" s="15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4"/>
      <c r="AE672" s="6"/>
      <c r="AF672" s="13"/>
    </row>
    <row r="673" spans="1:32" ht="14.25" customHeight="1" x14ac:dyDescent="0.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5"/>
      <c r="N673" s="13"/>
      <c r="O673" s="13"/>
      <c r="P673" s="15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4"/>
      <c r="AE673" s="6"/>
      <c r="AF673" s="13"/>
    </row>
    <row r="674" spans="1:32" ht="14.25" customHeight="1" x14ac:dyDescent="0.3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5"/>
      <c r="N674" s="13"/>
      <c r="O674" s="13"/>
      <c r="P674" s="15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4"/>
      <c r="AE674" s="6"/>
      <c r="AF674" s="13"/>
    </row>
    <row r="675" spans="1:32" ht="14.25" customHeight="1" x14ac:dyDescent="0.3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5"/>
      <c r="N675" s="13"/>
      <c r="O675" s="13"/>
      <c r="P675" s="15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4"/>
      <c r="AE675" s="6"/>
      <c r="AF675" s="13"/>
    </row>
    <row r="676" spans="1:32" ht="14.25" customHeight="1" x14ac:dyDescent="0.3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5"/>
      <c r="N676" s="13"/>
      <c r="O676" s="13"/>
      <c r="P676" s="15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4"/>
      <c r="AE676" s="6"/>
      <c r="AF676" s="13"/>
    </row>
    <row r="677" spans="1:32" ht="14.25" customHeight="1" x14ac:dyDescent="0.3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5"/>
      <c r="N677" s="13"/>
      <c r="O677" s="13"/>
      <c r="P677" s="15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4"/>
      <c r="AE677" s="6"/>
      <c r="AF677" s="13"/>
    </row>
    <row r="678" spans="1:32" ht="14.25" customHeight="1" x14ac:dyDescent="0.3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5"/>
      <c r="N678" s="13"/>
      <c r="O678" s="13"/>
      <c r="P678" s="15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4"/>
      <c r="AE678" s="6"/>
      <c r="AF678" s="13"/>
    </row>
    <row r="679" spans="1:32" ht="14.25" customHeight="1" x14ac:dyDescent="0.3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5"/>
      <c r="N679" s="13"/>
      <c r="O679" s="13"/>
      <c r="P679" s="15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4"/>
      <c r="AE679" s="6"/>
      <c r="AF679" s="13"/>
    </row>
    <row r="680" spans="1:32" ht="14.25" customHeight="1" x14ac:dyDescent="0.3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5"/>
      <c r="N680" s="13"/>
      <c r="O680" s="13"/>
      <c r="P680" s="15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4"/>
      <c r="AE680" s="6"/>
      <c r="AF680" s="13"/>
    </row>
    <row r="681" spans="1:32" ht="14.25" customHeight="1" x14ac:dyDescent="0.3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5"/>
      <c r="N681" s="13"/>
      <c r="O681" s="13"/>
      <c r="P681" s="15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4"/>
      <c r="AE681" s="6"/>
      <c r="AF681" s="13"/>
    </row>
    <row r="682" spans="1:32" ht="14.25" customHeight="1" x14ac:dyDescent="0.3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5"/>
      <c r="N682" s="13"/>
      <c r="O682" s="13"/>
      <c r="P682" s="15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4"/>
      <c r="AE682" s="6"/>
      <c r="AF682" s="13"/>
    </row>
    <row r="683" spans="1:32" ht="14.25" customHeight="1" x14ac:dyDescent="0.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5"/>
      <c r="N683" s="13"/>
      <c r="O683" s="13"/>
      <c r="P683" s="15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4"/>
      <c r="AE683" s="6"/>
      <c r="AF683" s="13"/>
    </row>
    <row r="684" spans="1:32" ht="14.25" customHeight="1" x14ac:dyDescent="0.3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5"/>
      <c r="N684" s="13"/>
      <c r="O684" s="13"/>
      <c r="P684" s="15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4"/>
      <c r="AE684" s="6"/>
      <c r="AF684" s="13"/>
    </row>
    <row r="685" spans="1:32" ht="14.25" customHeight="1" x14ac:dyDescent="0.3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5"/>
      <c r="N685" s="13"/>
      <c r="O685" s="13"/>
      <c r="P685" s="15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4"/>
      <c r="AE685" s="6"/>
      <c r="AF685" s="13"/>
    </row>
    <row r="686" spans="1:32" ht="14.25" customHeight="1" x14ac:dyDescent="0.3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5"/>
      <c r="N686" s="13"/>
      <c r="O686" s="13"/>
      <c r="P686" s="15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4"/>
      <c r="AE686" s="6"/>
      <c r="AF686" s="13"/>
    </row>
    <row r="687" spans="1:32" ht="14.25" customHeight="1" x14ac:dyDescent="0.3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5"/>
      <c r="N687" s="13"/>
      <c r="O687" s="13"/>
      <c r="P687" s="15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4"/>
      <c r="AE687" s="6"/>
      <c r="AF687" s="13"/>
    </row>
    <row r="688" spans="1:32" ht="14.25" customHeight="1" x14ac:dyDescent="0.3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5"/>
      <c r="N688" s="13"/>
      <c r="O688" s="13"/>
      <c r="P688" s="15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4"/>
      <c r="AE688" s="6"/>
      <c r="AF688" s="13"/>
    </row>
    <row r="689" spans="1:32" ht="14.25" customHeight="1" x14ac:dyDescent="0.3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5"/>
      <c r="N689" s="13"/>
      <c r="O689" s="13"/>
      <c r="P689" s="15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4"/>
      <c r="AE689" s="6"/>
      <c r="AF689" s="13"/>
    </row>
    <row r="690" spans="1:32" ht="14.25" customHeight="1" x14ac:dyDescent="0.3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5"/>
      <c r="N690" s="13"/>
      <c r="O690" s="13"/>
      <c r="P690" s="15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4"/>
      <c r="AE690" s="6"/>
      <c r="AF690" s="13"/>
    </row>
    <row r="691" spans="1:32" ht="14.25" customHeight="1" x14ac:dyDescent="0.3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5"/>
      <c r="N691" s="13"/>
      <c r="O691" s="13"/>
      <c r="P691" s="15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4"/>
      <c r="AE691" s="6"/>
      <c r="AF691" s="13"/>
    </row>
    <row r="692" spans="1:32" ht="14.25" customHeight="1" x14ac:dyDescent="0.3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5"/>
      <c r="N692" s="13"/>
      <c r="O692" s="13"/>
      <c r="P692" s="15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4"/>
      <c r="AE692" s="6"/>
      <c r="AF692" s="13"/>
    </row>
    <row r="693" spans="1:32" ht="14.25" customHeight="1" x14ac:dyDescent="0.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5"/>
      <c r="N693" s="13"/>
      <c r="O693" s="13"/>
      <c r="P693" s="15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4"/>
      <c r="AE693" s="6"/>
      <c r="AF693" s="13"/>
    </row>
    <row r="694" spans="1:32" ht="14.25" customHeight="1" x14ac:dyDescent="0.3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5"/>
      <c r="N694" s="13"/>
      <c r="O694" s="13"/>
      <c r="P694" s="15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4"/>
      <c r="AE694" s="6"/>
      <c r="AF694" s="13"/>
    </row>
    <row r="695" spans="1:32" ht="14.25" customHeight="1" x14ac:dyDescent="0.3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5"/>
      <c r="N695" s="13"/>
      <c r="O695" s="13"/>
      <c r="P695" s="15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4"/>
      <c r="AE695" s="6"/>
      <c r="AF695" s="13"/>
    </row>
    <row r="696" spans="1:32" ht="14.25" customHeight="1" x14ac:dyDescent="0.3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5"/>
      <c r="N696" s="13"/>
      <c r="O696" s="13"/>
      <c r="P696" s="15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4"/>
      <c r="AE696" s="6"/>
      <c r="AF696" s="13"/>
    </row>
    <row r="697" spans="1:32" ht="14.25" customHeight="1" x14ac:dyDescent="0.3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5"/>
      <c r="N697" s="13"/>
      <c r="O697" s="13"/>
      <c r="P697" s="15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4"/>
      <c r="AE697" s="6"/>
      <c r="AF697" s="13"/>
    </row>
    <row r="698" spans="1:32" ht="14.25" customHeight="1" x14ac:dyDescent="0.3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5"/>
      <c r="N698" s="13"/>
      <c r="O698" s="13"/>
      <c r="P698" s="15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4"/>
      <c r="AE698" s="6"/>
      <c r="AF698" s="13"/>
    </row>
    <row r="699" spans="1:32" ht="14.25" customHeight="1" x14ac:dyDescent="0.3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5"/>
      <c r="N699" s="13"/>
      <c r="O699" s="13"/>
      <c r="P699" s="15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4"/>
      <c r="AE699" s="6"/>
      <c r="AF699" s="13"/>
    </row>
    <row r="700" spans="1:32" ht="14.25" customHeight="1" x14ac:dyDescent="0.3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5"/>
      <c r="N700" s="13"/>
      <c r="O700" s="13"/>
      <c r="P700" s="15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4"/>
      <c r="AE700" s="6"/>
      <c r="AF700" s="13"/>
    </row>
    <row r="701" spans="1:32" ht="14.25" customHeight="1" x14ac:dyDescent="0.3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5"/>
      <c r="N701" s="13"/>
      <c r="O701" s="13"/>
      <c r="P701" s="15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4"/>
      <c r="AE701" s="6"/>
      <c r="AF701" s="13"/>
    </row>
    <row r="702" spans="1:32" ht="14.25" customHeight="1" x14ac:dyDescent="0.3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5"/>
      <c r="N702" s="13"/>
      <c r="O702" s="13"/>
      <c r="P702" s="15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4"/>
      <c r="AE702" s="6"/>
      <c r="AF702" s="13"/>
    </row>
    <row r="703" spans="1:32" ht="14.25" customHeight="1" x14ac:dyDescent="0.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5"/>
      <c r="N703" s="13"/>
      <c r="O703" s="13"/>
      <c r="P703" s="15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4"/>
      <c r="AE703" s="6"/>
      <c r="AF703" s="13"/>
    </row>
    <row r="704" spans="1:32" ht="14.25" customHeight="1" x14ac:dyDescent="0.3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5"/>
      <c r="N704" s="13"/>
      <c r="O704" s="13"/>
      <c r="P704" s="15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4"/>
      <c r="AE704" s="6"/>
      <c r="AF704" s="13"/>
    </row>
    <row r="705" spans="1:32" ht="14.25" customHeight="1" x14ac:dyDescent="0.3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5"/>
      <c r="N705" s="13"/>
      <c r="O705" s="13"/>
      <c r="P705" s="15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4"/>
      <c r="AE705" s="6"/>
      <c r="AF705" s="13"/>
    </row>
    <row r="706" spans="1:32" ht="14.25" customHeight="1" x14ac:dyDescent="0.3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5"/>
      <c r="N706" s="13"/>
      <c r="O706" s="13"/>
      <c r="P706" s="15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4"/>
      <c r="AE706" s="6"/>
      <c r="AF706" s="13"/>
    </row>
    <row r="707" spans="1:32" ht="14.25" customHeight="1" x14ac:dyDescent="0.3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5"/>
      <c r="N707" s="13"/>
      <c r="O707" s="13"/>
      <c r="P707" s="15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4"/>
      <c r="AE707" s="6"/>
      <c r="AF707" s="13"/>
    </row>
    <row r="708" spans="1:32" ht="14.25" customHeight="1" x14ac:dyDescent="0.3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5"/>
      <c r="N708" s="13"/>
      <c r="O708" s="13"/>
      <c r="P708" s="15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4"/>
      <c r="AE708" s="6"/>
      <c r="AF708" s="13"/>
    </row>
    <row r="709" spans="1:32" ht="14.25" customHeight="1" x14ac:dyDescent="0.3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5"/>
      <c r="N709" s="13"/>
      <c r="O709" s="13"/>
      <c r="P709" s="15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4"/>
      <c r="AE709" s="6"/>
      <c r="AF709" s="13"/>
    </row>
    <row r="710" spans="1:32" ht="14.25" customHeight="1" x14ac:dyDescent="0.3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5"/>
      <c r="N710" s="13"/>
      <c r="O710" s="13"/>
      <c r="P710" s="15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4"/>
      <c r="AE710" s="6"/>
      <c r="AF710" s="13"/>
    </row>
    <row r="711" spans="1:32" ht="14.25" customHeight="1" x14ac:dyDescent="0.3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5"/>
      <c r="N711" s="13"/>
      <c r="O711" s="13"/>
      <c r="P711" s="15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4"/>
      <c r="AE711" s="6"/>
      <c r="AF711" s="13"/>
    </row>
    <row r="712" spans="1:32" ht="14.25" customHeight="1" x14ac:dyDescent="0.3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5"/>
      <c r="N712" s="13"/>
      <c r="O712" s="13"/>
      <c r="P712" s="15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4"/>
      <c r="AE712" s="6"/>
      <c r="AF712" s="13"/>
    </row>
    <row r="713" spans="1:32" ht="14.25" customHeight="1" x14ac:dyDescent="0.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5"/>
      <c r="N713" s="13"/>
      <c r="O713" s="13"/>
      <c r="P713" s="15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4"/>
      <c r="AE713" s="6"/>
      <c r="AF713" s="13"/>
    </row>
    <row r="714" spans="1:32" ht="14.25" customHeight="1" x14ac:dyDescent="0.3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5"/>
      <c r="N714" s="13"/>
      <c r="O714" s="13"/>
      <c r="P714" s="15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4"/>
      <c r="AE714" s="6"/>
      <c r="AF714" s="13"/>
    </row>
    <row r="715" spans="1:32" ht="14.25" customHeight="1" x14ac:dyDescent="0.3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5"/>
      <c r="N715" s="13"/>
      <c r="O715" s="13"/>
      <c r="P715" s="15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4"/>
      <c r="AE715" s="6"/>
      <c r="AF715" s="13"/>
    </row>
    <row r="716" spans="1:32" ht="14.25" customHeight="1" x14ac:dyDescent="0.3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5"/>
      <c r="N716" s="13"/>
      <c r="O716" s="13"/>
      <c r="P716" s="15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4"/>
      <c r="AE716" s="6"/>
      <c r="AF716" s="13"/>
    </row>
    <row r="717" spans="1:32" ht="14.25" customHeight="1" x14ac:dyDescent="0.3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5"/>
      <c r="N717" s="13"/>
      <c r="O717" s="13"/>
      <c r="P717" s="15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4"/>
      <c r="AE717" s="6"/>
      <c r="AF717" s="13"/>
    </row>
    <row r="718" spans="1:32" ht="14.25" customHeight="1" x14ac:dyDescent="0.3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5"/>
      <c r="N718" s="13"/>
      <c r="O718" s="13"/>
      <c r="P718" s="15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4"/>
      <c r="AE718" s="6"/>
      <c r="AF718" s="13"/>
    </row>
    <row r="719" spans="1:32" ht="14.25" customHeight="1" x14ac:dyDescent="0.3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5"/>
      <c r="N719" s="13"/>
      <c r="O719" s="13"/>
      <c r="P719" s="15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4"/>
      <c r="AE719" s="6"/>
      <c r="AF719" s="13"/>
    </row>
    <row r="720" spans="1:32" ht="14.25" customHeight="1" x14ac:dyDescent="0.3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5"/>
      <c r="N720" s="13"/>
      <c r="O720" s="13"/>
      <c r="P720" s="15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4"/>
      <c r="AE720" s="6"/>
      <c r="AF720" s="13"/>
    </row>
    <row r="721" spans="1:32" ht="14.25" customHeight="1" x14ac:dyDescent="0.3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5"/>
      <c r="N721" s="13"/>
      <c r="O721" s="13"/>
      <c r="P721" s="15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4"/>
      <c r="AE721" s="6"/>
      <c r="AF721" s="13"/>
    </row>
    <row r="722" spans="1:32" ht="14.25" customHeight="1" x14ac:dyDescent="0.3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5"/>
      <c r="N722" s="13"/>
      <c r="O722" s="13"/>
      <c r="P722" s="15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4"/>
      <c r="AE722" s="6"/>
      <c r="AF722" s="13"/>
    </row>
    <row r="723" spans="1:32" ht="14.25" customHeight="1" x14ac:dyDescent="0.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5"/>
      <c r="N723" s="13"/>
      <c r="O723" s="13"/>
      <c r="P723" s="15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4"/>
      <c r="AE723" s="6"/>
      <c r="AF723" s="13"/>
    </row>
    <row r="724" spans="1:32" ht="14.25" customHeight="1" x14ac:dyDescent="0.3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5"/>
      <c r="N724" s="13"/>
      <c r="O724" s="13"/>
      <c r="P724" s="15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4"/>
      <c r="AE724" s="6"/>
      <c r="AF724" s="13"/>
    </row>
    <row r="725" spans="1:32" ht="14.25" customHeight="1" x14ac:dyDescent="0.3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5"/>
      <c r="N725" s="13"/>
      <c r="O725" s="13"/>
      <c r="P725" s="15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4"/>
      <c r="AE725" s="6"/>
      <c r="AF725" s="13"/>
    </row>
    <row r="726" spans="1:32" ht="14.25" customHeight="1" x14ac:dyDescent="0.3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5"/>
      <c r="N726" s="13"/>
      <c r="O726" s="13"/>
      <c r="P726" s="15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4"/>
      <c r="AE726" s="6"/>
      <c r="AF726" s="13"/>
    </row>
    <row r="727" spans="1:32" ht="14.25" customHeight="1" x14ac:dyDescent="0.3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5"/>
      <c r="N727" s="13"/>
      <c r="O727" s="13"/>
      <c r="P727" s="15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4"/>
      <c r="AE727" s="6"/>
      <c r="AF727" s="13"/>
    </row>
    <row r="728" spans="1:32" ht="14.25" customHeight="1" x14ac:dyDescent="0.3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5"/>
      <c r="N728" s="13"/>
      <c r="O728" s="13"/>
      <c r="P728" s="15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4"/>
      <c r="AE728" s="6"/>
      <c r="AF728" s="13"/>
    </row>
    <row r="729" spans="1:32" ht="14.25" customHeight="1" x14ac:dyDescent="0.3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5"/>
      <c r="N729" s="13"/>
      <c r="O729" s="13"/>
      <c r="P729" s="15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4"/>
      <c r="AE729" s="6"/>
      <c r="AF729" s="13"/>
    </row>
    <row r="730" spans="1:32" ht="14.25" customHeight="1" x14ac:dyDescent="0.3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5"/>
      <c r="N730" s="13"/>
      <c r="O730" s="13"/>
      <c r="P730" s="15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4"/>
      <c r="AE730" s="6"/>
      <c r="AF730" s="13"/>
    </row>
    <row r="731" spans="1:32" ht="14.25" customHeight="1" x14ac:dyDescent="0.3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5"/>
      <c r="N731" s="13"/>
      <c r="O731" s="13"/>
      <c r="P731" s="15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4"/>
      <c r="AE731" s="6"/>
      <c r="AF731" s="13"/>
    </row>
    <row r="732" spans="1:32" ht="14.25" customHeight="1" x14ac:dyDescent="0.3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5"/>
      <c r="N732" s="13"/>
      <c r="O732" s="13"/>
      <c r="P732" s="15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4"/>
      <c r="AE732" s="6"/>
      <c r="AF732" s="13"/>
    </row>
    <row r="733" spans="1:32" ht="14.25" customHeight="1" x14ac:dyDescent="0.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5"/>
      <c r="N733" s="13"/>
      <c r="O733" s="13"/>
      <c r="P733" s="15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4"/>
      <c r="AE733" s="6"/>
      <c r="AF733" s="13"/>
    </row>
    <row r="734" spans="1:32" ht="14.25" customHeight="1" x14ac:dyDescent="0.3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5"/>
      <c r="N734" s="13"/>
      <c r="O734" s="13"/>
      <c r="P734" s="15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4"/>
      <c r="AE734" s="6"/>
      <c r="AF734" s="13"/>
    </row>
    <row r="735" spans="1:32" ht="14.25" customHeight="1" x14ac:dyDescent="0.3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5"/>
      <c r="N735" s="13"/>
      <c r="O735" s="13"/>
      <c r="P735" s="15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4"/>
      <c r="AE735" s="6"/>
      <c r="AF735" s="13"/>
    </row>
    <row r="736" spans="1:32" ht="14.25" customHeight="1" x14ac:dyDescent="0.3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5"/>
      <c r="N736" s="13"/>
      <c r="O736" s="13"/>
      <c r="P736" s="15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4"/>
      <c r="AE736" s="6"/>
      <c r="AF736" s="13"/>
    </row>
    <row r="737" spans="1:32" ht="14.25" customHeight="1" x14ac:dyDescent="0.3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5"/>
      <c r="N737" s="13"/>
      <c r="O737" s="13"/>
      <c r="P737" s="15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4"/>
      <c r="AE737" s="6"/>
      <c r="AF737" s="13"/>
    </row>
    <row r="738" spans="1:32" ht="14.25" customHeight="1" x14ac:dyDescent="0.3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5"/>
      <c r="N738" s="13"/>
      <c r="O738" s="13"/>
      <c r="P738" s="15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4"/>
      <c r="AE738" s="6"/>
      <c r="AF738" s="13"/>
    </row>
    <row r="739" spans="1:32" ht="14.25" customHeight="1" x14ac:dyDescent="0.3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5"/>
      <c r="N739" s="13"/>
      <c r="O739" s="13"/>
      <c r="P739" s="15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4"/>
      <c r="AE739" s="6"/>
      <c r="AF739" s="13"/>
    </row>
    <row r="740" spans="1:32" ht="14.25" customHeight="1" x14ac:dyDescent="0.3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5"/>
      <c r="N740" s="13"/>
      <c r="O740" s="13"/>
      <c r="P740" s="15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4"/>
      <c r="AE740" s="6"/>
      <c r="AF740" s="13"/>
    </row>
    <row r="741" spans="1:32" ht="14.25" customHeight="1" x14ac:dyDescent="0.3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5"/>
      <c r="N741" s="13"/>
      <c r="O741" s="13"/>
      <c r="P741" s="15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4"/>
      <c r="AE741" s="6"/>
      <c r="AF741" s="13"/>
    </row>
    <row r="742" spans="1:32" ht="14.25" customHeight="1" x14ac:dyDescent="0.3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5"/>
      <c r="N742" s="13"/>
      <c r="O742" s="13"/>
      <c r="P742" s="15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4"/>
      <c r="AE742" s="6"/>
      <c r="AF742" s="13"/>
    </row>
    <row r="743" spans="1:32" ht="14.25" customHeight="1" x14ac:dyDescent="0.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5"/>
      <c r="N743" s="13"/>
      <c r="O743" s="13"/>
      <c r="P743" s="15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4"/>
      <c r="AE743" s="6"/>
      <c r="AF743" s="13"/>
    </row>
    <row r="744" spans="1:32" ht="14.25" customHeight="1" x14ac:dyDescent="0.3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5"/>
      <c r="N744" s="13"/>
      <c r="O744" s="13"/>
      <c r="P744" s="15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4"/>
      <c r="AE744" s="6"/>
      <c r="AF744" s="13"/>
    </row>
    <row r="745" spans="1:32" ht="14.25" customHeight="1" x14ac:dyDescent="0.3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5"/>
      <c r="N745" s="13"/>
      <c r="O745" s="13"/>
      <c r="P745" s="15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4"/>
      <c r="AE745" s="6"/>
      <c r="AF745" s="13"/>
    </row>
    <row r="746" spans="1:32" ht="14.25" customHeight="1" x14ac:dyDescent="0.3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5"/>
      <c r="N746" s="13"/>
      <c r="O746" s="13"/>
      <c r="P746" s="15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4"/>
      <c r="AE746" s="6"/>
      <c r="AF746" s="13"/>
    </row>
    <row r="747" spans="1:32" ht="14.25" customHeight="1" x14ac:dyDescent="0.3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5"/>
      <c r="N747" s="13"/>
      <c r="O747" s="13"/>
      <c r="P747" s="15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4"/>
      <c r="AE747" s="6"/>
      <c r="AF747" s="13"/>
    </row>
    <row r="748" spans="1:32" ht="14.25" customHeight="1" x14ac:dyDescent="0.3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5"/>
      <c r="N748" s="13"/>
      <c r="O748" s="13"/>
      <c r="P748" s="15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4"/>
      <c r="AE748" s="6"/>
      <c r="AF748" s="13"/>
    </row>
    <row r="749" spans="1:32" ht="14.25" customHeight="1" x14ac:dyDescent="0.3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5"/>
      <c r="N749" s="13"/>
      <c r="O749" s="13"/>
      <c r="P749" s="15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4"/>
      <c r="AE749" s="6"/>
      <c r="AF749" s="13"/>
    </row>
    <row r="750" spans="1:32" ht="14.25" customHeight="1" x14ac:dyDescent="0.3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5"/>
      <c r="N750" s="13"/>
      <c r="O750" s="13"/>
      <c r="P750" s="15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4"/>
      <c r="AE750" s="6"/>
      <c r="AF750" s="13"/>
    </row>
    <row r="751" spans="1:32" ht="14.25" customHeight="1" x14ac:dyDescent="0.3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5"/>
      <c r="N751" s="13"/>
      <c r="O751" s="13"/>
      <c r="P751" s="15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4"/>
      <c r="AE751" s="6"/>
      <c r="AF751" s="13"/>
    </row>
    <row r="752" spans="1:32" ht="14.25" customHeight="1" x14ac:dyDescent="0.3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5"/>
      <c r="N752" s="13"/>
      <c r="O752" s="13"/>
      <c r="P752" s="15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4"/>
      <c r="AE752" s="6"/>
      <c r="AF752" s="13"/>
    </row>
    <row r="753" spans="1:32" ht="14.25" customHeight="1" x14ac:dyDescent="0.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5"/>
      <c r="N753" s="13"/>
      <c r="O753" s="13"/>
      <c r="P753" s="15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4"/>
      <c r="AE753" s="6"/>
      <c r="AF753" s="13"/>
    </row>
    <row r="754" spans="1:32" ht="14.25" customHeight="1" x14ac:dyDescent="0.3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5"/>
      <c r="N754" s="13"/>
      <c r="O754" s="13"/>
      <c r="P754" s="15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4"/>
      <c r="AE754" s="6"/>
      <c r="AF754" s="13"/>
    </row>
    <row r="755" spans="1:32" ht="14.25" customHeight="1" x14ac:dyDescent="0.3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5"/>
      <c r="N755" s="13"/>
      <c r="O755" s="13"/>
      <c r="P755" s="15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4"/>
      <c r="AE755" s="6"/>
      <c r="AF755" s="13"/>
    </row>
    <row r="756" spans="1:32" ht="14.25" customHeight="1" x14ac:dyDescent="0.3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5"/>
      <c r="N756" s="13"/>
      <c r="O756" s="13"/>
      <c r="P756" s="15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4"/>
      <c r="AE756" s="6"/>
      <c r="AF756" s="13"/>
    </row>
    <row r="757" spans="1:32" ht="14.25" customHeight="1" x14ac:dyDescent="0.3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5"/>
      <c r="N757" s="13"/>
      <c r="O757" s="13"/>
      <c r="P757" s="15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4"/>
      <c r="AE757" s="6"/>
      <c r="AF757" s="13"/>
    </row>
    <row r="758" spans="1:32" ht="14.25" customHeight="1" x14ac:dyDescent="0.3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5"/>
      <c r="N758" s="13"/>
      <c r="O758" s="13"/>
      <c r="P758" s="15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4"/>
      <c r="AE758" s="6"/>
      <c r="AF758" s="13"/>
    </row>
    <row r="759" spans="1:32" ht="14.25" customHeight="1" x14ac:dyDescent="0.3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5"/>
      <c r="N759" s="13"/>
      <c r="O759" s="13"/>
      <c r="P759" s="15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4"/>
      <c r="AE759" s="6"/>
      <c r="AF759" s="13"/>
    </row>
    <row r="760" spans="1:32" ht="14.25" customHeight="1" x14ac:dyDescent="0.3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5"/>
      <c r="N760" s="13"/>
      <c r="O760" s="13"/>
      <c r="P760" s="15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4"/>
      <c r="AE760" s="6"/>
      <c r="AF760" s="13"/>
    </row>
    <row r="761" spans="1:32" ht="14.25" customHeight="1" x14ac:dyDescent="0.3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5"/>
      <c r="N761" s="13"/>
      <c r="O761" s="13"/>
      <c r="P761" s="15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4"/>
      <c r="AE761" s="6"/>
      <c r="AF761" s="13"/>
    </row>
    <row r="762" spans="1:32" ht="14.25" customHeight="1" x14ac:dyDescent="0.3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5"/>
      <c r="N762" s="13"/>
      <c r="O762" s="13"/>
      <c r="P762" s="15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4"/>
      <c r="AE762" s="6"/>
      <c r="AF762" s="13"/>
    </row>
    <row r="763" spans="1:32" ht="14.25" customHeight="1" x14ac:dyDescent="0.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5"/>
      <c r="N763" s="13"/>
      <c r="O763" s="13"/>
      <c r="P763" s="15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4"/>
      <c r="AE763" s="6"/>
      <c r="AF763" s="13"/>
    </row>
    <row r="764" spans="1:32" ht="14.25" customHeight="1" x14ac:dyDescent="0.3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5"/>
      <c r="N764" s="13"/>
      <c r="O764" s="13"/>
      <c r="P764" s="15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4"/>
      <c r="AE764" s="6"/>
      <c r="AF764" s="13"/>
    </row>
    <row r="765" spans="1:32" ht="14.25" customHeight="1" x14ac:dyDescent="0.3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5"/>
      <c r="N765" s="13"/>
      <c r="O765" s="13"/>
      <c r="P765" s="15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4"/>
      <c r="AE765" s="6"/>
      <c r="AF765" s="13"/>
    </row>
    <row r="766" spans="1:32" ht="14.25" customHeight="1" x14ac:dyDescent="0.3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5"/>
      <c r="N766" s="13"/>
      <c r="O766" s="13"/>
      <c r="P766" s="15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4"/>
      <c r="AE766" s="6"/>
      <c r="AF766" s="13"/>
    </row>
    <row r="767" spans="1:32" ht="14.25" customHeight="1" x14ac:dyDescent="0.3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5"/>
      <c r="N767" s="13"/>
      <c r="O767" s="13"/>
      <c r="P767" s="15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4"/>
      <c r="AE767" s="6"/>
      <c r="AF767" s="13"/>
    </row>
    <row r="768" spans="1:32" ht="14.25" customHeight="1" x14ac:dyDescent="0.3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5"/>
      <c r="N768" s="13"/>
      <c r="O768" s="13"/>
      <c r="P768" s="15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4"/>
      <c r="AE768" s="6"/>
      <c r="AF768" s="13"/>
    </row>
    <row r="769" spans="1:32" ht="14.25" customHeight="1" x14ac:dyDescent="0.3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5"/>
      <c r="N769" s="13"/>
      <c r="O769" s="13"/>
      <c r="P769" s="15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4"/>
      <c r="AE769" s="6"/>
      <c r="AF769" s="13"/>
    </row>
    <row r="770" spans="1:32" ht="14.25" customHeight="1" x14ac:dyDescent="0.3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5"/>
      <c r="N770" s="13"/>
      <c r="O770" s="13"/>
      <c r="P770" s="15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4"/>
      <c r="AE770" s="6"/>
      <c r="AF770" s="13"/>
    </row>
    <row r="771" spans="1:32" ht="14.25" customHeight="1" x14ac:dyDescent="0.3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5"/>
      <c r="N771" s="13"/>
      <c r="O771" s="13"/>
      <c r="P771" s="15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4"/>
      <c r="AE771" s="6"/>
      <c r="AF771" s="13"/>
    </row>
    <row r="772" spans="1:32" ht="14.25" customHeight="1" x14ac:dyDescent="0.3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5"/>
      <c r="N772" s="13"/>
      <c r="O772" s="13"/>
      <c r="P772" s="15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4"/>
      <c r="AE772" s="6"/>
      <c r="AF772" s="13"/>
    </row>
    <row r="773" spans="1:32" ht="14.25" customHeight="1" x14ac:dyDescent="0.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5"/>
      <c r="N773" s="13"/>
      <c r="O773" s="13"/>
      <c r="P773" s="15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4"/>
      <c r="AE773" s="6"/>
      <c r="AF773" s="13"/>
    </row>
    <row r="774" spans="1:32" ht="14.25" customHeight="1" x14ac:dyDescent="0.3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5"/>
      <c r="N774" s="13"/>
      <c r="O774" s="13"/>
      <c r="P774" s="15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4"/>
      <c r="AE774" s="6"/>
      <c r="AF774" s="13"/>
    </row>
    <row r="775" spans="1:32" ht="14.25" customHeight="1" x14ac:dyDescent="0.3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5"/>
      <c r="N775" s="13"/>
      <c r="O775" s="13"/>
      <c r="P775" s="15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4"/>
      <c r="AE775" s="6"/>
      <c r="AF775" s="13"/>
    </row>
    <row r="776" spans="1:32" ht="14.25" customHeight="1" x14ac:dyDescent="0.3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5"/>
      <c r="N776" s="13"/>
      <c r="O776" s="13"/>
      <c r="P776" s="15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4"/>
      <c r="AE776" s="6"/>
      <c r="AF776" s="13"/>
    </row>
    <row r="777" spans="1:32" ht="14.25" customHeight="1" x14ac:dyDescent="0.3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5"/>
      <c r="N777" s="13"/>
      <c r="O777" s="13"/>
      <c r="P777" s="15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4"/>
      <c r="AE777" s="6"/>
      <c r="AF777" s="13"/>
    </row>
    <row r="778" spans="1:32" ht="14.25" customHeight="1" x14ac:dyDescent="0.3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5"/>
      <c r="N778" s="13"/>
      <c r="O778" s="13"/>
      <c r="P778" s="15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4"/>
      <c r="AE778" s="6"/>
      <c r="AF778" s="13"/>
    </row>
    <row r="779" spans="1:32" ht="14.25" customHeight="1" x14ac:dyDescent="0.3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5"/>
      <c r="N779" s="13"/>
      <c r="O779" s="13"/>
      <c r="P779" s="15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4"/>
      <c r="AE779" s="6"/>
      <c r="AF779" s="13"/>
    </row>
    <row r="780" spans="1:32" ht="14.25" customHeight="1" x14ac:dyDescent="0.3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5"/>
      <c r="N780" s="13"/>
      <c r="O780" s="13"/>
      <c r="P780" s="15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4"/>
      <c r="AE780" s="6"/>
      <c r="AF780" s="13"/>
    </row>
    <row r="781" spans="1:32" ht="14.25" customHeight="1" x14ac:dyDescent="0.3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5"/>
      <c r="N781" s="13"/>
      <c r="O781" s="13"/>
      <c r="P781" s="15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4"/>
      <c r="AE781" s="6"/>
      <c r="AF781" s="13"/>
    </row>
    <row r="782" spans="1:32" ht="14.25" customHeight="1" x14ac:dyDescent="0.3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5"/>
      <c r="N782" s="13"/>
      <c r="O782" s="13"/>
      <c r="P782" s="15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4"/>
      <c r="AE782" s="6"/>
      <c r="AF782" s="13"/>
    </row>
    <row r="783" spans="1:32" ht="14.25" customHeight="1" x14ac:dyDescent="0.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5"/>
      <c r="N783" s="13"/>
      <c r="O783" s="13"/>
      <c r="P783" s="15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4"/>
      <c r="AE783" s="6"/>
      <c r="AF783" s="13"/>
    </row>
    <row r="784" spans="1:32" ht="14.25" customHeight="1" x14ac:dyDescent="0.3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5"/>
      <c r="N784" s="13"/>
      <c r="O784" s="13"/>
      <c r="P784" s="15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4"/>
      <c r="AE784" s="6"/>
      <c r="AF784" s="13"/>
    </row>
    <row r="785" spans="1:32" ht="14.25" customHeight="1" x14ac:dyDescent="0.3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5"/>
      <c r="N785" s="13"/>
      <c r="O785" s="13"/>
      <c r="P785" s="15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4"/>
      <c r="AE785" s="6"/>
      <c r="AF785" s="13"/>
    </row>
    <row r="786" spans="1:32" ht="14.25" customHeight="1" x14ac:dyDescent="0.3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5"/>
      <c r="N786" s="13"/>
      <c r="O786" s="13"/>
      <c r="P786" s="15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4"/>
      <c r="AE786" s="6"/>
      <c r="AF786" s="13"/>
    </row>
    <row r="787" spans="1:32" ht="14.25" customHeight="1" x14ac:dyDescent="0.3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5"/>
      <c r="N787" s="13"/>
      <c r="O787" s="13"/>
      <c r="P787" s="15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4"/>
      <c r="AE787" s="6"/>
      <c r="AF787" s="13"/>
    </row>
    <row r="788" spans="1:32" ht="14.25" customHeight="1" x14ac:dyDescent="0.3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5"/>
      <c r="N788" s="13"/>
      <c r="O788" s="13"/>
      <c r="P788" s="15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4"/>
      <c r="AE788" s="6"/>
      <c r="AF788" s="13"/>
    </row>
    <row r="789" spans="1:32" ht="14.25" customHeight="1" x14ac:dyDescent="0.3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5"/>
      <c r="N789" s="13"/>
      <c r="O789" s="13"/>
      <c r="P789" s="15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4"/>
      <c r="AE789" s="6"/>
      <c r="AF789" s="13"/>
    </row>
    <row r="790" spans="1:32" ht="14.25" customHeight="1" x14ac:dyDescent="0.3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5"/>
      <c r="N790" s="13"/>
      <c r="O790" s="13"/>
      <c r="P790" s="15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4"/>
      <c r="AE790" s="6"/>
      <c r="AF790" s="13"/>
    </row>
    <row r="791" spans="1:32" ht="14.25" customHeight="1" x14ac:dyDescent="0.3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5"/>
      <c r="N791" s="13"/>
      <c r="O791" s="13"/>
      <c r="P791" s="15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4"/>
      <c r="AE791" s="6"/>
      <c r="AF791" s="13"/>
    </row>
    <row r="792" spans="1:32" ht="14.25" customHeight="1" x14ac:dyDescent="0.3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5"/>
      <c r="N792" s="13"/>
      <c r="O792" s="13"/>
      <c r="P792" s="15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4"/>
      <c r="AE792" s="6"/>
      <c r="AF792" s="13"/>
    </row>
    <row r="793" spans="1:32" ht="14.25" customHeight="1" x14ac:dyDescent="0.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5"/>
      <c r="N793" s="13"/>
      <c r="O793" s="13"/>
      <c r="P793" s="15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4"/>
      <c r="AE793" s="6"/>
      <c r="AF793" s="13"/>
    </row>
    <row r="794" spans="1:32" ht="14.25" customHeight="1" x14ac:dyDescent="0.3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5"/>
      <c r="N794" s="13"/>
      <c r="O794" s="13"/>
      <c r="P794" s="15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4"/>
      <c r="AE794" s="6"/>
      <c r="AF794" s="13"/>
    </row>
    <row r="795" spans="1:32" ht="14.25" customHeight="1" x14ac:dyDescent="0.3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5"/>
      <c r="N795" s="13"/>
      <c r="O795" s="13"/>
      <c r="P795" s="15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4"/>
      <c r="AE795" s="6"/>
      <c r="AF795" s="13"/>
    </row>
    <row r="796" spans="1:32" ht="14.25" customHeight="1" x14ac:dyDescent="0.3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5"/>
      <c r="N796" s="13"/>
      <c r="O796" s="13"/>
      <c r="P796" s="15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4"/>
      <c r="AE796" s="6"/>
      <c r="AF796" s="13"/>
    </row>
    <row r="797" spans="1:32" ht="14.25" customHeight="1" x14ac:dyDescent="0.3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5"/>
      <c r="N797" s="13"/>
      <c r="O797" s="13"/>
      <c r="P797" s="15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4"/>
      <c r="AE797" s="6"/>
      <c r="AF797" s="13"/>
    </row>
    <row r="798" spans="1:32" ht="14.25" customHeight="1" x14ac:dyDescent="0.3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5"/>
      <c r="N798" s="13"/>
      <c r="O798" s="13"/>
      <c r="P798" s="15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4"/>
      <c r="AE798" s="6"/>
      <c r="AF798" s="13"/>
    </row>
    <row r="799" spans="1:32" ht="14.25" customHeight="1" x14ac:dyDescent="0.3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5"/>
      <c r="N799" s="13"/>
      <c r="O799" s="13"/>
      <c r="P799" s="15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4"/>
      <c r="AE799" s="6"/>
      <c r="AF799" s="13"/>
    </row>
    <row r="800" spans="1:32" ht="14.25" customHeight="1" x14ac:dyDescent="0.3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5"/>
      <c r="N800" s="13"/>
      <c r="O800" s="13"/>
      <c r="P800" s="15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4"/>
      <c r="AE800" s="6"/>
      <c r="AF800" s="13"/>
    </row>
    <row r="801" spans="1:32" ht="14.25" customHeight="1" x14ac:dyDescent="0.3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5"/>
      <c r="N801" s="13"/>
      <c r="O801" s="13"/>
      <c r="P801" s="15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4"/>
      <c r="AE801" s="6"/>
      <c r="AF801" s="13"/>
    </row>
    <row r="802" spans="1:32" ht="14.25" customHeight="1" x14ac:dyDescent="0.3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5"/>
      <c r="N802" s="13"/>
      <c r="O802" s="13"/>
      <c r="P802" s="15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4"/>
      <c r="AE802" s="6"/>
      <c r="AF802" s="13"/>
    </row>
    <row r="803" spans="1:32" ht="14.25" customHeight="1" x14ac:dyDescent="0.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5"/>
      <c r="N803" s="13"/>
      <c r="O803" s="13"/>
      <c r="P803" s="15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4"/>
      <c r="AE803" s="6"/>
      <c r="AF803" s="13"/>
    </row>
    <row r="804" spans="1:32" ht="14.25" customHeight="1" x14ac:dyDescent="0.3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5"/>
      <c r="N804" s="13"/>
      <c r="O804" s="13"/>
      <c r="P804" s="15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4"/>
      <c r="AE804" s="6"/>
      <c r="AF804" s="13"/>
    </row>
    <row r="805" spans="1:32" ht="14.25" customHeight="1" x14ac:dyDescent="0.3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5"/>
      <c r="N805" s="13"/>
      <c r="O805" s="13"/>
      <c r="P805" s="15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4"/>
      <c r="AE805" s="6"/>
      <c r="AF805" s="13"/>
    </row>
    <row r="806" spans="1:32" ht="14.25" customHeight="1" x14ac:dyDescent="0.3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5"/>
      <c r="N806" s="13"/>
      <c r="O806" s="13"/>
      <c r="P806" s="15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4"/>
      <c r="AE806" s="6"/>
      <c r="AF806" s="13"/>
    </row>
    <row r="807" spans="1:32" ht="14.25" customHeight="1" x14ac:dyDescent="0.3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5"/>
      <c r="N807" s="13"/>
      <c r="O807" s="13"/>
      <c r="P807" s="15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4"/>
      <c r="AE807" s="6"/>
      <c r="AF807" s="13"/>
    </row>
    <row r="808" spans="1:32" ht="14.25" customHeight="1" x14ac:dyDescent="0.3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5"/>
      <c r="N808" s="13"/>
      <c r="O808" s="13"/>
      <c r="P808" s="15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4"/>
      <c r="AE808" s="6"/>
      <c r="AF808" s="13"/>
    </row>
    <row r="809" spans="1:32" ht="14.25" customHeight="1" x14ac:dyDescent="0.3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5"/>
      <c r="N809" s="13"/>
      <c r="O809" s="13"/>
      <c r="P809" s="15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4"/>
      <c r="AE809" s="6"/>
      <c r="AF809" s="13"/>
    </row>
    <row r="810" spans="1:32" ht="14.25" customHeight="1" x14ac:dyDescent="0.3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5"/>
      <c r="N810" s="13"/>
      <c r="O810" s="13"/>
      <c r="P810" s="15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4"/>
      <c r="AE810" s="6"/>
      <c r="AF810" s="13"/>
    </row>
    <row r="811" spans="1:32" ht="14.25" customHeight="1" x14ac:dyDescent="0.3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5"/>
      <c r="N811" s="13"/>
      <c r="O811" s="13"/>
      <c r="P811" s="15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4"/>
      <c r="AE811" s="6"/>
      <c r="AF811" s="13"/>
    </row>
    <row r="812" spans="1:32" ht="14.25" customHeight="1" x14ac:dyDescent="0.3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5"/>
      <c r="N812" s="13"/>
      <c r="O812" s="13"/>
      <c r="P812" s="15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4"/>
      <c r="AE812" s="6"/>
      <c r="AF812" s="13"/>
    </row>
    <row r="813" spans="1:32" ht="14.25" customHeight="1" x14ac:dyDescent="0.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5"/>
      <c r="N813" s="13"/>
      <c r="O813" s="13"/>
      <c r="P813" s="15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4"/>
      <c r="AE813" s="6"/>
      <c r="AF813" s="13"/>
    </row>
    <row r="814" spans="1:32" ht="14.25" customHeight="1" x14ac:dyDescent="0.3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5"/>
      <c r="N814" s="13"/>
      <c r="O814" s="13"/>
      <c r="P814" s="15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4"/>
      <c r="AE814" s="6"/>
      <c r="AF814" s="13"/>
    </row>
    <row r="815" spans="1:32" ht="14.25" customHeight="1" x14ac:dyDescent="0.3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5"/>
      <c r="N815" s="13"/>
      <c r="O815" s="13"/>
      <c r="P815" s="15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4"/>
      <c r="AE815" s="6"/>
      <c r="AF815" s="13"/>
    </row>
    <row r="816" spans="1:32" ht="14.25" customHeight="1" x14ac:dyDescent="0.3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5"/>
      <c r="N816" s="13"/>
      <c r="O816" s="13"/>
      <c r="P816" s="15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4"/>
      <c r="AE816" s="6"/>
      <c r="AF816" s="13"/>
    </row>
    <row r="817" spans="1:32" ht="14.25" customHeight="1" x14ac:dyDescent="0.3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5"/>
      <c r="N817" s="13"/>
      <c r="O817" s="13"/>
      <c r="P817" s="15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4"/>
      <c r="AE817" s="6"/>
      <c r="AF817" s="13"/>
    </row>
    <row r="818" spans="1:32" ht="14.25" customHeight="1" x14ac:dyDescent="0.3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5"/>
      <c r="N818" s="13"/>
      <c r="O818" s="13"/>
      <c r="P818" s="15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4"/>
      <c r="AE818" s="6"/>
      <c r="AF818" s="13"/>
    </row>
    <row r="819" spans="1:32" ht="14.25" customHeight="1" x14ac:dyDescent="0.3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5"/>
      <c r="N819" s="13"/>
      <c r="O819" s="13"/>
      <c r="P819" s="15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4"/>
      <c r="AE819" s="6"/>
      <c r="AF819" s="13"/>
    </row>
    <row r="820" spans="1:32" ht="14.25" customHeight="1" x14ac:dyDescent="0.3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5"/>
      <c r="N820" s="13"/>
      <c r="O820" s="13"/>
      <c r="P820" s="15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4"/>
      <c r="AE820" s="6"/>
      <c r="AF820" s="13"/>
    </row>
    <row r="821" spans="1:32" ht="14.25" customHeight="1" x14ac:dyDescent="0.3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5"/>
      <c r="N821" s="13"/>
      <c r="O821" s="13"/>
      <c r="P821" s="15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4"/>
      <c r="AE821" s="6"/>
      <c r="AF821" s="13"/>
    </row>
    <row r="822" spans="1:32" ht="14.25" customHeight="1" x14ac:dyDescent="0.3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5"/>
      <c r="N822" s="13"/>
      <c r="O822" s="13"/>
      <c r="P822" s="15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4"/>
      <c r="AE822" s="6"/>
      <c r="AF822" s="13"/>
    </row>
    <row r="823" spans="1:32" ht="14.25" customHeight="1" x14ac:dyDescent="0.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5"/>
      <c r="N823" s="13"/>
      <c r="O823" s="13"/>
      <c r="P823" s="15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4"/>
      <c r="AE823" s="6"/>
      <c r="AF823" s="13"/>
    </row>
    <row r="824" spans="1:32" ht="14.25" customHeight="1" x14ac:dyDescent="0.3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5"/>
      <c r="N824" s="13"/>
      <c r="O824" s="13"/>
      <c r="P824" s="15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4"/>
      <c r="AE824" s="6"/>
      <c r="AF824" s="13"/>
    </row>
    <row r="825" spans="1:32" ht="14.25" customHeight="1" x14ac:dyDescent="0.3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5"/>
      <c r="N825" s="13"/>
      <c r="O825" s="13"/>
      <c r="P825" s="15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4"/>
      <c r="AE825" s="6"/>
      <c r="AF825" s="13"/>
    </row>
    <row r="826" spans="1:32" ht="14.25" customHeight="1" x14ac:dyDescent="0.3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5"/>
      <c r="N826" s="13"/>
      <c r="O826" s="13"/>
      <c r="P826" s="15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4"/>
      <c r="AE826" s="6"/>
      <c r="AF826" s="13"/>
    </row>
    <row r="827" spans="1:32" ht="14.25" customHeight="1" x14ac:dyDescent="0.3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5"/>
      <c r="N827" s="13"/>
      <c r="O827" s="13"/>
      <c r="P827" s="15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4"/>
      <c r="AE827" s="6"/>
      <c r="AF827" s="13"/>
    </row>
    <row r="828" spans="1:32" ht="14.25" customHeight="1" x14ac:dyDescent="0.3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5"/>
      <c r="N828" s="13"/>
      <c r="O828" s="13"/>
      <c r="P828" s="15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4"/>
      <c r="AE828" s="6"/>
      <c r="AF828" s="13"/>
    </row>
    <row r="829" spans="1:32" ht="14.25" customHeight="1" x14ac:dyDescent="0.3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5"/>
      <c r="N829" s="13"/>
      <c r="O829" s="13"/>
      <c r="P829" s="15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4"/>
      <c r="AE829" s="6"/>
      <c r="AF829" s="13"/>
    </row>
    <row r="830" spans="1:32" ht="14.25" customHeight="1" x14ac:dyDescent="0.3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5"/>
      <c r="N830" s="13"/>
      <c r="O830" s="13"/>
      <c r="P830" s="15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4"/>
      <c r="AE830" s="6"/>
      <c r="AF830" s="13"/>
    </row>
    <row r="831" spans="1:32" ht="14.25" customHeight="1" x14ac:dyDescent="0.3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5"/>
      <c r="N831" s="13"/>
      <c r="O831" s="13"/>
      <c r="P831" s="15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4"/>
      <c r="AE831" s="6"/>
      <c r="AF831" s="13"/>
    </row>
    <row r="832" spans="1:32" ht="14.25" customHeight="1" x14ac:dyDescent="0.3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5"/>
      <c r="N832" s="13"/>
      <c r="O832" s="13"/>
      <c r="P832" s="15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4"/>
      <c r="AE832" s="6"/>
      <c r="AF832" s="13"/>
    </row>
    <row r="833" spans="1:32" ht="14.25" customHeight="1" x14ac:dyDescent="0.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5"/>
      <c r="N833" s="13"/>
      <c r="O833" s="13"/>
      <c r="P833" s="15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4"/>
      <c r="AE833" s="6"/>
      <c r="AF833" s="13"/>
    </row>
    <row r="834" spans="1:32" ht="14.25" customHeight="1" x14ac:dyDescent="0.3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5"/>
      <c r="N834" s="13"/>
      <c r="O834" s="13"/>
      <c r="P834" s="15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4"/>
      <c r="AE834" s="6"/>
      <c r="AF834" s="13"/>
    </row>
    <row r="835" spans="1:32" ht="14.25" customHeight="1" x14ac:dyDescent="0.3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5"/>
      <c r="N835" s="13"/>
      <c r="O835" s="13"/>
      <c r="P835" s="15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4"/>
      <c r="AE835" s="6"/>
      <c r="AF835" s="13"/>
    </row>
    <row r="836" spans="1:32" ht="14.25" customHeight="1" x14ac:dyDescent="0.3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5"/>
      <c r="N836" s="13"/>
      <c r="O836" s="13"/>
      <c r="P836" s="15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4"/>
      <c r="AE836" s="6"/>
      <c r="AF836" s="13"/>
    </row>
    <row r="837" spans="1:32" ht="14.25" customHeight="1" x14ac:dyDescent="0.3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5"/>
      <c r="N837" s="13"/>
      <c r="O837" s="13"/>
      <c r="P837" s="15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4"/>
      <c r="AE837" s="6"/>
      <c r="AF837" s="13"/>
    </row>
    <row r="838" spans="1:32" ht="14.25" customHeight="1" x14ac:dyDescent="0.3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5"/>
      <c r="N838" s="13"/>
      <c r="O838" s="13"/>
      <c r="P838" s="15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4"/>
      <c r="AE838" s="6"/>
      <c r="AF838" s="13"/>
    </row>
    <row r="839" spans="1:32" ht="14.25" customHeight="1" x14ac:dyDescent="0.3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5"/>
      <c r="N839" s="13"/>
      <c r="O839" s="13"/>
      <c r="P839" s="15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4"/>
      <c r="AE839" s="6"/>
      <c r="AF839" s="13"/>
    </row>
    <row r="840" spans="1:32" ht="14.25" customHeight="1" x14ac:dyDescent="0.3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5"/>
      <c r="N840" s="13"/>
      <c r="O840" s="13"/>
      <c r="P840" s="15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4"/>
      <c r="AE840" s="6"/>
      <c r="AF840" s="13"/>
    </row>
    <row r="841" spans="1:32" ht="14.25" customHeight="1" x14ac:dyDescent="0.3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5"/>
      <c r="N841" s="13"/>
      <c r="O841" s="13"/>
      <c r="P841" s="15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4"/>
      <c r="AE841" s="6"/>
      <c r="AF841" s="13"/>
    </row>
    <row r="842" spans="1:32" ht="14.25" customHeight="1" x14ac:dyDescent="0.3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5"/>
      <c r="N842" s="13"/>
      <c r="O842" s="13"/>
      <c r="P842" s="15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4"/>
      <c r="AE842" s="6"/>
      <c r="AF842" s="13"/>
    </row>
    <row r="843" spans="1:32" ht="14.25" customHeight="1" x14ac:dyDescent="0.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5"/>
      <c r="N843" s="13"/>
      <c r="O843" s="13"/>
      <c r="P843" s="15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4"/>
      <c r="AE843" s="6"/>
      <c r="AF843" s="13"/>
    </row>
    <row r="844" spans="1:32" ht="14.25" customHeight="1" x14ac:dyDescent="0.3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5"/>
      <c r="N844" s="13"/>
      <c r="O844" s="13"/>
      <c r="P844" s="15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4"/>
      <c r="AE844" s="6"/>
      <c r="AF844" s="13"/>
    </row>
    <row r="845" spans="1:32" ht="14.25" customHeight="1" x14ac:dyDescent="0.3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5"/>
      <c r="N845" s="13"/>
      <c r="O845" s="13"/>
      <c r="P845" s="15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4"/>
      <c r="AE845" s="6"/>
      <c r="AF845" s="13"/>
    </row>
    <row r="846" spans="1:32" ht="14.25" customHeight="1" x14ac:dyDescent="0.3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5"/>
      <c r="N846" s="13"/>
      <c r="O846" s="13"/>
      <c r="P846" s="15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4"/>
      <c r="AE846" s="6"/>
      <c r="AF846" s="13"/>
    </row>
    <row r="847" spans="1:32" ht="14.25" customHeight="1" x14ac:dyDescent="0.3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5"/>
      <c r="N847" s="13"/>
      <c r="O847" s="13"/>
      <c r="P847" s="15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4"/>
      <c r="AE847" s="6"/>
      <c r="AF847" s="13"/>
    </row>
    <row r="848" spans="1:32" ht="14.25" customHeight="1" x14ac:dyDescent="0.3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5"/>
      <c r="N848" s="13"/>
      <c r="O848" s="13"/>
      <c r="P848" s="15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4"/>
      <c r="AE848" s="6"/>
      <c r="AF848" s="13"/>
    </row>
    <row r="849" spans="1:32" ht="14.25" customHeight="1" x14ac:dyDescent="0.3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5"/>
      <c r="N849" s="13"/>
      <c r="O849" s="13"/>
      <c r="P849" s="15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4"/>
      <c r="AE849" s="6"/>
      <c r="AF849" s="13"/>
    </row>
    <row r="850" spans="1:32" ht="14.25" customHeight="1" x14ac:dyDescent="0.3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5"/>
      <c r="N850" s="13"/>
      <c r="O850" s="13"/>
      <c r="P850" s="15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4"/>
      <c r="AE850" s="6"/>
      <c r="AF850" s="13"/>
    </row>
    <row r="851" spans="1:32" ht="14.25" customHeight="1" x14ac:dyDescent="0.3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5"/>
      <c r="N851" s="13"/>
      <c r="O851" s="13"/>
      <c r="P851" s="15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4"/>
      <c r="AE851" s="6"/>
      <c r="AF851" s="13"/>
    </row>
    <row r="852" spans="1:32" ht="14.25" customHeight="1" x14ac:dyDescent="0.3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5"/>
      <c r="N852" s="13"/>
      <c r="O852" s="13"/>
      <c r="P852" s="15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4"/>
      <c r="AE852" s="6"/>
      <c r="AF852" s="13"/>
    </row>
    <row r="853" spans="1:32" ht="14.25" customHeight="1" x14ac:dyDescent="0.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5"/>
      <c r="N853" s="13"/>
      <c r="O853" s="13"/>
      <c r="P853" s="15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4"/>
      <c r="AE853" s="6"/>
      <c r="AF853" s="13"/>
    </row>
    <row r="854" spans="1:32" ht="14.25" customHeight="1" x14ac:dyDescent="0.3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5"/>
      <c r="N854" s="13"/>
      <c r="O854" s="13"/>
      <c r="P854" s="15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4"/>
      <c r="AE854" s="6"/>
      <c r="AF854" s="13"/>
    </row>
    <row r="855" spans="1:32" ht="14.25" customHeight="1" x14ac:dyDescent="0.3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5"/>
      <c r="N855" s="13"/>
      <c r="O855" s="13"/>
      <c r="P855" s="15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4"/>
      <c r="AE855" s="6"/>
      <c r="AF855" s="13"/>
    </row>
    <row r="856" spans="1:32" ht="14.25" customHeight="1" x14ac:dyDescent="0.3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5"/>
      <c r="N856" s="13"/>
      <c r="O856" s="13"/>
      <c r="P856" s="15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4"/>
      <c r="AE856" s="6"/>
      <c r="AF856" s="13"/>
    </row>
    <row r="857" spans="1:32" ht="14.25" customHeight="1" x14ac:dyDescent="0.3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5"/>
      <c r="N857" s="13"/>
      <c r="O857" s="13"/>
      <c r="P857" s="15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4"/>
      <c r="AE857" s="6"/>
      <c r="AF857" s="13"/>
    </row>
    <row r="858" spans="1:32" ht="14.25" customHeight="1" x14ac:dyDescent="0.3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5"/>
      <c r="N858" s="13"/>
      <c r="O858" s="13"/>
      <c r="P858" s="15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4"/>
      <c r="AE858" s="6"/>
      <c r="AF858" s="13"/>
    </row>
    <row r="859" spans="1:32" ht="14.25" customHeight="1" x14ac:dyDescent="0.3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5"/>
      <c r="N859" s="13"/>
      <c r="O859" s="13"/>
      <c r="P859" s="15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4"/>
      <c r="AE859" s="6"/>
      <c r="AF859" s="13"/>
    </row>
    <row r="860" spans="1:32" ht="14.25" customHeight="1" x14ac:dyDescent="0.3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5"/>
      <c r="N860" s="13"/>
      <c r="O860" s="13"/>
      <c r="P860" s="15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4"/>
      <c r="AE860" s="6"/>
      <c r="AF860" s="13"/>
    </row>
    <row r="861" spans="1:32" ht="14.25" customHeight="1" x14ac:dyDescent="0.3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5"/>
      <c r="N861" s="13"/>
      <c r="O861" s="13"/>
      <c r="P861" s="15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4"/>
      <c r="AE861" s="6"/>
      <c r="AF861" s="13"/>
    </row>
    <row r="862" spans="1:32" ht="14.25" customHeight="1" x14ac:dyDescent="0.3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5"/>
      <c r="N862" s="13"/>
      <c r="O862" s="13"/>
      <c r="P862" s="15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4"/>
      <c r="AE862" s="6"/>
      <c r="AF862" s="13"/>
    </row>
    <row r="863" spans="1:32" ht="14.25" customHeight="1" x14ac:dyDescent="0.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5"/>
      <c r="N863" s="13"/>
      <c r="O863" s="13"/>
      <c r="P863" s="15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4"/>
      <c r="AE863" s="6"/>
      <c r="AF863" s="13"/>
    </row>
    <row r="864" spans="1:32" ht="14.25" customHeight="1" x14ac:dyDescent="0.3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5"/>
      <c r="N864" s="13"/>
      <c r="O864" s="13"/>
      <c r="P864" s="15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4"/>
      <c r="AE864" s="6"/>
      <c r="AF864" s="13"/>
    </row>
    <row r="865" spans="1:32" ht="14.25" customHeight="1" x14ac:dyDescent="0.3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5"/>
      <c r="N865" s="13"/>
      <c r="O865" s="13"/>
      <c r="P865" s="15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4"/>
      <c r="AE865" s="6"/>
      <c r="AF865" s="13"/>
    </row>
    <row r="866" spans="1:32" ht="14.25" customHeight="1" x14ac:dyDescent="0.3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5"/>
      <c r="N866" s="13"/>
      <c r="O866" s="13"/>
      <c r="P866" s="15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4"/>
      <c r="AE866" s="6"/>
      <c r="AF866" s="13"/>
    </row>
    <row r="867" spans="1:32" ht="14.25" customHeight="1" x14ac:dyDescent="0.3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5"/>
      <c r="N867" s="13"/>
      <c r="O867" s="13"/>
      <c r="P867" s="15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4"/>
      <c r="AE867" s="6"/>
      <c r="AF867" s="13"/>
    </row>
    <row r="868" spans="1:32" ht="14.25" customHeight="1" x14ac:dyDescent="0.3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5"/>
      <c r="N868" s="13"/>
      <c r="O868" s="13"/>
      <c r="P868" s="15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4"/>
      <c r="AE868" s="6"/>
      <c r="AF868" s="13"/>
    </row>
    <row r="869" spans="1:32" ht="14.25" customHeight="1" x14ac:dyDescent="0.3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5"/>
      <c r="N869" s="13"/>
      <c r="O869" s="13"/>
      <c r="P869" s="15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4"/>
      <c r="AE869" s="6"/>
      <c r="AF869" s="13"/>
    </row>
    <row r="870" spans="1:32" ht="14.25" customHeight="1" x14ac:dyDescent="0.3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5"/>
      <c r="N870" s="13"/>
      <c r="O870" s="13"/>
      <c r="P870" s="15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4"/>
      <c r="AE870" s="6"/>
      <c r="AF870" s="13"/>
    </row>
    <row r="871" spans="1:32" ht="14.25" customHeight="1" x14ac:dyDescent="0.3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5"/>
      <c r="N871" s="13"/>
      <c r="O871" s="13"/>
      <c r="P871" s="15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4"/>
      <c r="AE871" s="6"/>
      <c r="AF871" s="13"/>
    </row>
    <row r="872" spans="1:32" ht="14.25" customHeight="1" x14ac:dyDescent="0.3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5"/>
      <c r="N872" s="13"/>
      <c r="O872" s="13"/>
      <c r="P872" s="15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4"/>
      <c r="AE872" s="6"/>
      <c r="AF872" s="13"/>
    </row>
    <row r="873" spans="1:32" ht="14.25" customHeight="1" x14ac:dyDescent="0.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5"/>
      <c r="N873" s="13"/>
      <c r="O873" s="13"/>
      <c r="P873" s="15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4"/>
      <c r="AE873" s="6"/>
      <c r="AF873" s="13"/>
    </row>
    <row r="874" spans="1:32" ht="14.25" customHeight="1" x14ac:dyDescent="0.3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5"/>
      <c r="N874" s="13"/>
      <c r="O874" s="13"/>
      <c r="P874" s="15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4"/>
      <c r="AE874" s="6"/>
      <c r="AF874" s="13"/>
    </row>
    <row r="875" spans="1:32" ht="14.25" customHeight="1" x14ac:dyDescent="0.3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5"/>
      <c r="N875" s="13"/>
      <c r="O875" s="13"/>
      <c r="P875" s="15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4"/>
      <c r="AE875" s="6"/>
      <c r="AF875" s="13"/>
    </row>
    <row r="876" spans="1:32" ht="14.25" customHeight="1" x14ac:dyDescent="0.3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5"/>
      <c r="N876" s="13"/>
      <c r="O876" s="13"/>
      <c r="P876" s="15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4"/>
      <c r="AE876" s="6"/>
      <c r="AF876" s="13"/>
    </row>
    <row r="877" spans="1:32" ht="14.25" customHeight="1" x14ac:dyDescent="0.3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5"/>
      <c r="N877" s="13"/>
      <c r="O877" s="13"/>
      <c r="P877" s="15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4"/>
      <c r="AE877" s="6"/>
      <c r="AF877" s="13"/>
    </row>
    <row r="878" spans="1:32" ht="14.25" customHeight="1" x14ac:dyDescent="0.3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5"/>
      <c r="N878" s="13"/>
      <c r="O878" s="13"/>
      <c r="P878" s="15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4"/>
      <c r="AE878" s="6"/>
      <c r="AF878" s="13"/>
    </row>
    <row r="879" spans="1:32" ht="14.25" customHeight="1" x14ac:dyDescent="0.3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5"/>
      <c r="N879" s="13"/>
      <c r="O879" s="13"/>
      <c r="P879" s="15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4"/>
      <c r="AE879" s="6"/>
      <c r="AF879" s="13"/>
    </row>
    <row r="880" spans="1:32" ht="14.25" customHeight="1" x14ac:dyDescent="0.3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5"/>
      <c r="N880" s="13"/>
      <c r="O880" s="13"/>
      <c r="P880" s="15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4"/>
      <c r="AE880" s="6"/>
      <c r="AF880" s="13"/>
    </row>
    <row r="881" spans="1:32" ht="14.25" customHeight="1" x14ac:dyDescent="0.3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5"/>
      <c r="N881" s="13"/>
      <c r="O881" s="13"/>
      <c r="P881" s="15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4"/>
      <c r="AE881" s="6"/>
      <c r="AF881" s="13"/>
    </row>
    <row r="882" spans="1:32" ht="14.25" customHeight="1" x14ac:dyDescent="0.3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5"/>
      <c r="N882" s="13"/>
      <c r="O882" s="13"/>
      <c r="P882" s="15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4"/>
      <c r="AE882" s="6"/>
      <c r="AF882" s="13"/>
    </row>
    <row r="883" spans="1:32" ht="14.25" customHeight="1" x14ac:dyDescent="0.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5"/>
      <c r="N883" s="13"/>
      <c r="O883" s="13"/>
      <c r="P883" s="15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4"/>
      <c r="AE883" s="6"/>
      <c r="AF883" s="13"/>
    </row>
    <row r="884" spans="1:32" ht="14.25" customHeight="1" x14ac:dyDescent="0.3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5"/>
      <c r="N884" s="13"/>
      <c r="O884" s="13"/>
      <c r="P884" s="15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4"/>
      <c r="AE884" s="6"/>
      <c r="AF884" s="13"/>
    </row>
    <row r="885" spans="1:32" ht="14.25" customHeight="1" x14ac:dyDescent="0.3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5"/>
      <c r="N885" s="13"/>
      <c r="O885" s="13"/>
      <c r="P885" s="15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4"/>
      <c r="AE885" s="6"/>
      <c r="AF885" s="13"/>
    </row>
    <row r="886" spans="1:32" ht="14.25" customHeight="1" x14ac:dyDescent="0.3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5"/>
      <c r="N886" s="13"/>
      <c r="O886" s="13"/>
      <c r="P886" s="15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4"/>
      <c r="AE886" s="6"/>
      <c r="AF886" s="13"/>
    </row>
    <row r="887" spans="1:32" ht="14.25" customHeight="1" x14ac:dyDescent="0.3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5"/>
      <c r="N887" s="13"/>
      <c r="O887" s="13"/>
      <c r="P887" s="15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4"/>
      <c r="AE887" s="6"/>
      <c r="AF887" s="13"/>
    </row>
    <row r="888" spans="1:32" ht="14.25" customHeight="1" x14ac:dyDescent="0.3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5"/>
      <c r="N888" s="13"/>
      <c r="O888" s="13"/>
      <c r="P888" s="15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4"/>
      <c r="AE888" s="6"/>
      <c r="AF888" s="13"/>
    </row>
    <row r="889" spans="1:32" ht="14.25" customHeight="1" x14ac:dyDescent="0.3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5"/>
      <c r="N889" s="13"/>
      <c r="O889" s="13"/>
      <c r="P889" s="15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4"/>
      <c r="AE889" s="6"/>
      <c r="AF889" s="13"/>
    </row>
    <row r="890" spans="1:32" ht="14.25" customHeight="1" x14ac:dyDescent="0.3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5"/>
      <c r="N890" s="13"/>
      <c r="O890" s="13"/>
      <c r="P890" s="15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4"/>
      <c r="AE890" s="6"/>
      <c r="AF890" s="13"/>
    </row>
    <row r="891" spans="1:32" ht="14.25" customHeight="1" x14ac:dyDescent="0.3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5"/>
      <c r="N891" s="13"/>
      <c r="O891" s="13"/>
      <c r="P891" s="15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4"/>
      <c r="AE891" s="6"/>
      <c r="AF891" s="13"/>
    </row>
    <row r="892" spans="1:32" ht="14.25" customHeight="1" x14ac:dyDescent="0.3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5"/>
      <c r="N892" s="13"/>
      <c r="O892" s="13"/>
      <c r="P892" s="15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4"/>
      <c r="AE892" s="6"/>
      <c r="AF892" s="13"/>
    </row>
    <row r="893" spans="1:32" ht="14.25" customHeight="1" x14ac:dyDescent="0.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5"/>
      <c r="N893" s="13"/>
      <c r="O893" s="13"/>
      <c r="P893" s="15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4"/>
      <c r="AE893" s="6"/>
      <c r="AF893" s="13"/>
    </row>
    <row r="894" spans="1:32" ht="14.25" customHeight="1" x14ac:dyDescent="0.3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5"/>
      <c r="N894" s="13"/>
      <c r="O894" s="13"/>
      <c r="P894" s="15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4"/>
      <c r="AE894" s="6"/>
      <c r="AF894" s="13"/>
    </row>
    <row r="895" spans="1:32" ht="14.25" customHeight="1" x14ac:dyDescent="0.3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5"/>
      <c r="N895" s="13"/>
      <c r="O895" s="13"/>
      <c r="P895" s="15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4"/>
      <c r="AE895" s="6"/>
      <c r="AF895" s="13"/>
    </row>
    <row r="896" spans="1:32" ht="14.25" customHeight="1" x14ac:dyDescent="0.3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5"/>
      <c r="N896" s="13"/>
      <c r="O896" s="13"/>
      <c r="P896" s="15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4"/>
      <c r="AE896" s="6"/>
      <c r="AF896" s="13"/>
    </row>
    <row r="897" spans="1:32" ht="14.25" customHeight="1" x14ac:dyDescent="0.3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5"/>
      <c r="N897" s="13"/>
      <c r="O897" s="13"/>
      <c r="P897" s="15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4"/>
      <c r="AE897" s="6"/>
      <c r="AF897" s="13"/>
    </row>
    <row r="898" spans="1:32" ht="14.25" customHeight="1" x14ac:dyDescent="0.3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5"/>
      <c r="N898" s="13"/>
      <c r="O898" s="13"/>
      <c r="P898" s="15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4"/>
      <c r="AE898" s="6"/>
      <c r="AF898" s="13"/>
    </row>
    <row r="899" spans="1:32" ht="14.25" customHeight="1" x14ac:dyDescent="0.3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5"/>
      <c r="N899" s="13"/>
      <c r="O899" s="13"/>
      <c r="P899" s="15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4"/>
      <c r="AE899" s="6"/>
      <c r="AF899" s="13"/>
    </row>
    <row r="900" spans="1:32" ht="14.25" customHeight="1" x14ac:dyDescent="0.3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5"/>
      <c r="N900" s="13"/>
      <c r="O900" s="13"/>
      <c r="P900" s="15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4"/>
      <c r="AE900" s="6"/>
      <c r="AF900" s="13"/>
    </row>
    <row r="901" spans="1:32" ht="14.25" customHeight="1" x14ac:dyDescent="0.3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5"/>
      <c r="N901" s="13"/>
      <c r="O901" s="13"/>
      <c r="P901" s="15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4"/>
      <c r="AE901" s="6"/>
      <c r="AF901" s="13"/>
    </row>
    <row r="902" spans="1:32" ht="14.25" customHeight="1" x14ac:dyDescent="0.3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5"/>
      <c r="N902" s="13"/>
      <c r="O902" s="13"/>
      <c r="P902" s="15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4"/>
      <c r="AE902" s="6"/>
      <c r="AF902" s="13"/>
    </row>
    <row r="903" spans="1:32" ht="14.25" customHeight="1" x14ac:dyDescent="0.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5"/>
      <c r="N903" s="13"/>
      <c r="O903" s="13"/>
      <c r="P903" s="15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4"/>
      <c r="AE903" s="6"/>
      <c r="AF903" s="13"/>
    </row>
    <row r="904" spans="1:32" ht="14.25" customHeight="1" x14ac:dyDescent="0.3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5"/>
      <c r="N904" s="13"/>
      <c r="O904" s="13"/>
      <c r="P904" s="15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4"/>
      <c r="AE904" s="6"/>
      <c r="AF904" s="13"/>
    </row>
    <row r="905" spans="1:32" ht="14.25" customHeight="1" x14ac:dyDescent="0.3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5"/>
      <c r="N905" s="13"/>
      <c r="O905" s="13"/>
      <c r="P905" s="15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4"/>
      <c r="AE905" s="6"/>
      <c r="AF905" s="13"/>
    </row>
    <row r="906" spans="1:32" ht="14.25" customHeight="1" x14ac:dyDescent="0.3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5"/>
      <c r="N906" s="13"/>
      <c r="O906" s="13"/>
      <c r="P906" s="15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4"/>
      <c r="AE906" s="6"/>
      <c r="AF906" s="13"/>
    </row>
    <row r="907" spans="1:32" ht="14.25" customHeight="1" x14ac:dyDescent="0.3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5"/>
      <c r="N907" s="13"/>
      <c r="O907" s="13"/>
      <c r="P907" s="15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4"/>
      <c r="AE907" s="6"/>
      <c r="AF907" s="13"/>
    </row>
    <row r="908" spans="1:32" ht="14.25" customHeight="1" x14ac:dyDescent="0.3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5"/>
      <c r="N908" s="13"/>
      <c r="O908" s="13"/>
      <c r="P908" s="15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4"/>
      <c r="AE908" s="6"/>
      <c r="AF908" s="13"/>
    </row>
    <row r="909" spans="1:32" ht="14.25" customHeight="1" x14ac:dyDescent="0.3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5"/>
      <c r="N909" s="13"/>
      <c r="O909" s="13"/>
      <c r="P909" s="15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4"/>
      <c r="AE909" s="6"/>
      <c r="AF909" s="13"/>
    </row>
    <row r="910" spans="1:32" ht="14.25" customHeight="1" x14ac:dyDescent="0.3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5"/>
      <c r="N910" s="13"/>
      <c r="O910" s="13"/>
      <c r="P910" s="15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4"/>
      <c r="AE910" s="6"/>
      <c r="AF910" s="13"/>
    </row>
    <row r="911" spans="1:32" ht="14.25" customHeight="1" x14ac:dyDescent="0.3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5"/>
      <c r="N911" s="13"/>
      <c r="O911" s="13"/>
      <c r="P911" s="15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4"/>
      <c r="AE911" s="6"/>
      <c r="AF911" s="13"/>
    </row>
    <row r="912" spans="1:32" ht="14.25" customHeight="1" x14ac:dyDescent="0.3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5"/>
      <c r="N912" s="13"/>
      <c r="O912" s="13"/>
      <c r="P912" s="15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4"/>
      <c r="AE912" s="6"/>
      <c r="AF912" s="13"/>
    </row>
    <row r="913" spans="1:32" ht="14.25" customHeight="1" x14ac:dyDescent="0.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5"/>
      <c r="N913" s="13"/>
      <c r="O913" s="13"/>
      <c r="P913" s="15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4"/>
      <c r="AE913" s="6"/>
      <c r="AF913" s="13"/>
    </row>
    <row r="914" spans="1:32" ht="14.25" customHeight="1" x14ac:dyDescent="0.3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5"/>
      <c r="N914" s="13"/>
      <c r="O914" s="13"/>
      <c r="P914" s="15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4"/>
      <c r="AE914" s="6"/>
      <c r="AF914" s="13"/>
    </row>
    <row r="915" spans="1:32" ht="14.25" customHeight="1" x14ac:dyDescent="0.3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5"/>
      <c r="N915" s="13"/>
      <c r="O915" s="13"/>
      <c r="P915" s="15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4"/>
      <c r="AE915" s="6"/>
      <c r="AF915" s="13"/>
    </row>
    <row r="916" spans="1:32" ht="14.25" customHeight="1" x14ac:dyDescent="0.3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5"/>
      <c r="N916" s="13"/>
      <c r="O916" s="13"/>
      <c r="P916" s="15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4"/>
      <c r="AE916" s="6"/>
      <c r="AF916" s="13"/>
    </row>
    <row r="917" spans="1:32" ht="14.25" customHeight="1" x14ac:dyDescent="0.3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5"/>
      <c r="N917" s="13"/>
      <c r="O917" s="13"/>
      <c r="P917" s="15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4"/>
      <c r="AE917" s="6"/>
      <c r="AF917" s="13"/>
    </row>
    <row r="918" spans="1:32" ht="14.25" customHeight="1" x14ac:dyDescent="0.3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5"/>
      <c r="N918" s="13"/>
      <c r="O918" s="13"/>
      <c r="P918" s="15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4"/>
      <c r="AE918" s="6"/>
      <c r="AF918" s="13"/>
    </row>
    <row r="919" spans="1:32" ht="14.25" customHeight="1" x14ac:dyDescent="0.3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5"/>
      <c r="N919" s="13"/>
      <c r="O919" s="13"/>
      <c r="P919" s="15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4"/>
      <c r="AE919" s="6"/>
      <c r="AF919" s="13"/>
    </row>
    <row r="920" spans="1:32" ht="14.25" customHeight="1" x14ac:dyDescent="0.3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5"/>
      <c r="N920" s="13"/>
      <c r="O920" s="13"/>
      <c r="P920" s="15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4"/>
      <c r="AE920" s="6"/>
      <c r="AF920" s="13"/>
    </row>
    <row r="921" spans="1:32" ht="14.25" customHeight="1" x14ac:dyDescent="0.3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5"/>
      <c r="N921" s="13"/>
      <c r="O921" s="13"/>
      <c r="P921" s="15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4"/>
      <c r="AE921" s="6"/>
      <c r="AF921" s="13"/>
    </row>
    <row r="922" spans="1:32" ht="14.25" customHeight="1" x14ac:dyDescent="0.3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5"/>
      <c r="N922" s="13"/>
      <c r="O922" s="13"/>
      <c r="P922" s="15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4"/>
      <c r="AE922" s="6"/>
      <c r="AF922" s="13"/>
    </row>
    <row r="923" spans="1:32" ht="14.25" customHeight="1" x14ac:dyDescent="0.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5"/>
      <c r="N923" s="13"/>
      <c r="O923" s="13"/>
      <c r="P923" s="15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4"/>
      <c r="AE923" s="6"/>
      <c r="AF923" s="13"/>
    </row>
    <row r="924" spans="1:32" ht="14.25" customHeight="1" x14ac:dyDescent="0.3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5"/>
      <c r="N924" s="13"/>
      <c r="O924" s="13"/>
      <c r="P924" s="15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4"/>
      <c r="AE924" s="6"/>
      <c r="AF924" s="13"/>
    </row>
    <row r="925" spans="1:32" ht="14.25" customHeight="1" x14ac:dyDescent="0.3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5"/>
      <c r="N925" s="13"/>
      <c r="O925" s="13"/>
      <c r="P925" s="15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4"/>
      <c r="AE925" s="6"/>
      <c r="AF925" s="13"/>
    </row>
    <row r="926" spans="1:32" ht="14.25" customHeight="1" x14ac:dyDescent="0.3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5"/>
      <c r="N926" s="13"/>
      <c r="O926" s="13"/>
      <c r="P926" s="15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4"/>
      <c r="AE926" s="6"/>
      <c r="AF926" s="13"/>
    </row>
    <row r="927" spans="1:32" ht="14.25" customHeight="1" x14ac:dyDescent="0.3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5"/>
      <c r="N927" s="13"/>
      <c r="O927" s="13"/>
      <c r="P927" s="15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4"/>
      <c r="AE927" s="6"/>
      <c r="AF927" s="13"/>
    </row>
    <row r="928" spans="1:32" ht="14.25" customHeight="1" x14ac:dyDescent="0.3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5"/>
      <c r="N928" s="13"/>
      <c r="O928" s="13"/>
      <c r="P928" s="15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4"/>
      <c r="AE928" s="6"/>
      <c r="AF928" s="13"/>
    </row>
    <row r="929" spans="1:32" ht="14.25" customHeight="1" x14ac:dyDescent="0.3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5"/>
      <c r="N929" s="13"/>
      <c r="O929" s="13"/>
      <c r="P929" s="15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4"/>
      <c r="AE929" s="6"/>
      <c r="AF929" s="13"/>
    </row>
    <row r="930" spans="1:32" ht="14.25" customHeight="1" x14ac:dyDescent="0.3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5"/>
      <c r="N930" s="13"/>
      <c r="O930" s="13"/>
      <c r="P930" s="15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4"/>
      <c r="AE930" s="6"/>
      <c r="AF930" s="13"/>
    </row>
    <row r="931" spans="1:32" ht="14.25" customHeight="1" x14ac:dyDescent="0.3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5"/>
      <c r="N931" s="13"/>
      <c r="O931" s="13"/>
      <c r="P931" s="15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4"/>
      <c r="AE931" s="6"/>
      <c r="AF931" s="13"/>
    </row>
    <row r="932" spans="1:32" ht="14.25" customHeight="1" x14ac:dyDescent="0.3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5"/>
      <c r="N932" s="13"/>
      <c r="O932" s="13"/>
      <c r="P932" s="15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4"/>
      <c r="AE932" s="6"/>
      <c r="AF932" s="13"/>
    </row>
    <row r="933" spans="1:32" ht="14.25" customHeight="1" x14ac:dyDescent="0.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5"/>
      <c r="N933" s="13"/>
      <c r="O933" s="13"/>
      <c r="P933" s="15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4"/>
      <c r="AE933" s="6"/>
      <c r="AF933" s="13"/>
    </row>
    <row r="934" spans="1:32" ht="14.25" customHeight="1" x14ac:dyDescent="0.3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5"/>
      <c r="N934" s="13"/>
      <c r="O934" s="13"/>
      <c r="P934" s="15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4"/>
      <c r="AE934" s="6"/>
      <c r="AF934" s="13"/>
    </row>
    <row r="935" spans="1:32" ht="14.25" customHeight="1" x14ac:dyDescent="0.3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5"/>
      <c r="N935" s="13"/>
      <c r="O935" s="13"/>
      <c r="P935" s="15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4"/>
      <c r="AE935" s="6"/>
      <c r="AF935" s="13"/>
    </row>
    <row r="936" spans="1:32" ht="14.25" customHeight="1" x14ac:dyDescent="0.3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5"/>
      <c r="N936" s="13"/>
      <c r="O936" s="13"/>
      <c r="P936" s="15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4"/>
      <c r="AE936" s="6"/>
      <c r="AF936" s="13"/>
    </row>
    <row r="937" spans="1:32" ht="14.25" customHeight="1" x14ac:dyDescent="0.3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5"/>
      <c r="N937" s="13"/>
      <c r="O937" s="13"/>
      <c r="P937" s="15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4"/>
      <c r="AE937" s="6"/>
      <c r="AF937" s="13"/>
    </row>
    <row r="938" spans="1:32" ht="14.25" customHeight="1" x14ac:dyDescent="0.3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5"/>
      <c r="N938" s="13"/>
      <c r="O938" s="13"/>
      <c r="P938" s="15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4"/>
      <c r="AE938" s="6"/>
      <c r="AF938" s="13"/>
    </row>
    <row r="939" spans="1:32" ht="14.25" customHeight="1" x14ac:dyDescent="0.3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5"/>
      <c r="N939" s="13"/>
      <c r="O939" s="13"/>
      <c r="P939" s="15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4"/>
      <c r="AE939" s="6"/>
      <c r="AF939" s="13"/>
    </row>
    <row r="940" spans="1:32" ht="14.25" customHeight="1" x14ac:dyDescent="0.3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5"/>
      <c r="N940" s="13"/>
      <c r="O940" s="13"/>
      <c r="P940" s="15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4"/>
      <c r="AE940" s="6"/>
      <c r="AF940" s="13"/>
    </row>
    <row r="941" spans="1:32" ht="14.25" customHeight="1" x14ac:dyDescent="0.3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5"/>
      <c r="N941" s="13"/>
      <c r="O941" s="13"/>
      <c r="P941" s="15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4"/>
      <c r="AE941" s="6"/>
      <c r="AF941" s="13"/>
    </row>
    <row r="942" spans="1:32" ht="14.25" customHeight="1" x14ac:dyDescent="0.3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5"/>
      <c r="N942" s="13"/>
      <c r="O942" s="13"/>
      <c r="P942" s="15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4"/>
      <c r="AE942" s="6"/>
      <c r="AF942" s="13"/>
    </row>
    <row r="943" spans="1:32" ht="14.25" customHeight="1" x14ac:dyDescent="0.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5"/>
      <c r="N943" s="13"/>
      <c r="O943" s="13"/>
      <c r="P943" s="15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4"/>
      <c r="AE943" s="6"/>
      <c r="AF943" s="13"/>
    </row>
    <row r="944" spans="1:32" ht="14.25" customHeight="1" x14ac:dyDescent="0.3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5"/>
      <c r="N944" s="13"/>
      <c r="O944" s="13"/>
      <c r="P944" s="15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4"/>
      <c r="AE944" s="6"/>
      <c r="AF944" s="13"/>
    </row>
    <row r="945" spans="1:32" ht="14.25" customHeight="1" x14ac:dyDescent="0.3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5"/>
      <c r="N945" s="13"/>
      <c r="O945" s="13"/>
      <c r="P945" s="15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4"/>
      <c r="AE945" s="6"/>
      <c r="AF945" s="13"/>
    </row>
    <row r="946" spans="1:32" ht="14.25" customHeight="1" x14ac:dyDescent="0.3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5"/>
      <c r="N946" s="13"/>
      <c r="O946" s="13"/>
      <c r="P946" s="15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4"/>
      <c r="AE946" s="6"/>
      <c r="AF946" s="13"/>
    </row>
    <row r="947" spans="1:32" ht="14.25" customHeight="1" x14ac:dyDescent="0.3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5"/>
      <c r="N947" s="13"/>
      <c r="O947" s="13"/>
      <c r="P947" s="15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4"/>
      <c r="AE947" s="6"/>
      <c r="AF947" s="13"/>
    </row>
    <row r="948" spans="1:32" ht="14.25" customHeight="1" x14ac:dyDescent="0.3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5"/>
      <c r="N948" s="13"/>
      <c r="O948" s="13"/>
      <c r="P948" s="15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4"/>
      <c r="AE948" s="6"/>
      <c r="AF948" s="13"/>
    </row>
    <row r="949" spans="1:32" ht="14.25" customHeight="1" x14ac:dyDescent="0.3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5"/>
      <c r="N949" s="13"/>
      <c r="O949" s="13"/>
      <c r="P949" s="15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4"/>
      <c r="AE949" s="6"/>
      <c r="AF949" s="13"/>
    </row>
    <row r="950" spans="1:32" ht="14.25" customHeight="1" x14ac:dyDescent="0.3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5"/>
      <c r="N950" s="13"/>
      <c r="O950" s="13"/>
      <c r="P950" s="15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4"/>
      <c r="AE950" s="6"/>
      <c r="AF950" s="13"/>
    </row>
    <row r="951" spans="1:32" ht="14.25" customHeight="1" x14ac:dyDescent="0.3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5"/>
      <c r="N951" s="13"/>
      <c r="O951" s="13"/>
      <c r="P951" s="15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4"/>
      <c r="AE951" s="6"/>
      <c r="AF951" s="13"/>
    </row>
    <row r="952" spans="1:32" ht="14.25" customHeight="1" x14ac:dyDescent="0.3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5"/>
      <c r="N952" s="13"/>
      <c r="O952" s="13"/>
      <c r="P952" s="15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4"/>
      <c r="AE952" s="6"/>
      <c r="AF952" s="13"/>
    </row>
    <row r="953" spans="1:32" ht="14.25" customHeight="1" x14ac:dyDescent="0.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5"/>
      <c r="N953" s="13"/>
      <c r="O953" s="13"/>
      <c r="P953" s="15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4"/>
      <c r="AE953" s="6"/>
      <c r="AF953" s="13"/>
    </row>
    <row r="954" spans="1:32" ht="14.25" customHeight="1" x14ac:dyDescent="0.3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5"/>
      <c r="N954" s="13"/>
      <c r="O954" s="13"/>
      <c r="P954" s="15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4"/>
      <c r="AE954" s="6"/>
      <c r="AF954" s="13"/>
    </row>
    <row r="955" spans="1:32" ht="14.25" customHeight="1" x14ac:dyDescent="0.3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5"/>
      <c r="N955" s="13"/>
      <c r="O955" s="13"/>
      <c r="P955" s="15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4"/>
      <c r="AE955" s="6"/>
      <c r="AF955" s="13"/>
    </row>
    <row r="956" spans="1:32" ht="14.25" customHeight="1" x14ac:dyDescent="0.3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5"/>
      <c r="N956" s="13"/>
      <c r="O956" s="13"/>
      <c r="P956" s="15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4"/>
      <c r="AE956" s="6"/>
      <c r="AF956" s="13"/>
    </row>
    <row r="957" spans="1:32" ht="14.25" customHeight="1" x14ac:dyDescent="0.3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5"/>
      <c r="N957" s="13"/>
      <c r="O957" s="13"/>
      <c r="P957" s="15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4"/>
      <c r="AE957" s="6"/>
      <c r="AF957" s="13"/>
    </row>
    <row r="958" spans="1:32" ht="14.25" customHeight="1" x14ac:dyDescent="0.3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5"/>
      <c r="N958" s="13"/>
      <c r="O958" s="13"/>
      <c r="P958" s="15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4"/>
      <c r="AE958" s="6"/>
      <c r="AF958" s="13"/>
    </row>
    <row r="959" spans="1:32" ht="14.25" customHeight="1" x14ac:dyDescent="0.3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5"/>
      <c r="N959" s="13"/>
      <c r="O959" s="13"/>
      <c r="P959" s="15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4"/>
      <c r="AE959" s="6"/>
      <c r="AF959" s="13"/>
    </row>
    <row r="960" spans="1:32" ht="14.25" customHeight="1" x14ac:dyDescent="0.3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5"/>
      <c r="N960" s="13"/>
      <c r="O960" s="13"/>
      <c r="P960" s="15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4"/>
      <c r="AE960" s="6"/>
      <c r="AF960" s="13"/>
    </row>
    <row r="961" spans="1:32" ht="14.25" customHeight="1" x14ac:dyDescent="0.3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5"/>
      <c r="N961" s="13"/>
      <c r="O961" s="13"/>
      <c r="P961" s="15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4"/>
      <c r="AE961" s="6"/>
      <c r="AF961" s="13"/>
    </row>
    <row r="962" spans="1:32" ht="14.25" customHeight="1" x14ac:dyDescent="0.3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5"/>
      <c r="N962" s="13"/>
      <c r="O962" s="13"/>
      <c r="P962" s="15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4"/>
      <c r="AE962" s="6"/>
      <c r="AF962" s="13"/>
    </row>
    <row r="963" spans="1:32" ht="14.25" customHeight="1" x14ac:dyDescent="0.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5"/>
      <c r="N963" s="13"/>
      <c r="O963" s="13"/>
      <c r="P963" s="15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4"/>
      <c r="AE963" s="6"/>
      <c r="AF963" s="13"/>
    </row>
    <row r="964" spans="1:32" ht="14.25" customHeight="1" x14ac:dyDescent="0.3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5"/>
      <c r="N964" s="13"/>
      <c r="O964" s="13"/>
      <c r="P964" s="15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4"/>
      <c r="AE964" s="6"/>
      <c r="AF964" s="13"/>
    </row>
    <row r="965" spans="1:32" ht="14.25" customHeight="1" x14ac:dyDescent="0.3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5"/>
      <c r="N965" s="13"/>
      <c r="O965" s="13"/>
      <c r="P965" s="15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4"/>
      <c r="AE965" s="6"/>
      <c r="AF965" s="13"/>
    </row>
    <row r="966" spans="1:32" ht="14.25" customHeight="1" x14ac:dyDescent="0.3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5"/>
      <c r="N966" s="13"/>
      <c r="O966" s="13"/>
      <c r="P966" s="15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4"/>
      <c r="AE966" s="6"/>
      <c r="AF966" s="13"/>
    </row>
    <row r="967" spans="1:32" ht="14.25" customHeight="1" x14ac:dyDescent="0.3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5"/>
      <c r="N967" s="13"/>
      <c r="O967" s="13"/>
      <c r="P967" s="15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4"/>
      <c r="AE967" s="6"/>
      <c r="AF967" s="13"/>
    </row>
    <row r="968" spans="1:32" ht="14.25" customHeight="1" x14ac:dyDescent="0.3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5"/>
      <c r="N968" s="13"/>
      <c r="O968" s="13"/>
      <c r="P968" s="15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4"/>
      <c r="AE968" s="6"/>
      <c r="AF968" s="13"/>
    </row>
    <row r="969" spans="1:32" ht="14.25" customHeight="1" x14ac:dyDescent="0.3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5"/>
      <c r="N969" s="13"/>
      <c r="O969" s="13"/>
      <c r="P969" s="15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4"/>
      <c r="AE969" s="6"/>
      <c r="AF969" s="13"/>
    </row>
    <row r="970" spans="1:32" ht="14.25" customHeight="1" x14ac:dyDescent="0.3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5"/>
      <c r="N970" s="13"/>
      <c r="O970" s="13"/>
      <c r="P970" s="15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4"/>
      <c r="AE970" s="6"/>
      <c r="AF970" s="13"/>
    </row>
    <row r="971" spans="1:32" ht="14.25" customHeight="1" x14ac:dyDescent="0.3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5"/>
      <c r="N971" s="13"/>
      <c r="O971" s="13"/>
      <c r="P971" s="15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4"/>
      <c r="AE971" s="6"/>
      <c r="AF971" s="13"/>
    </row>
    <row r="972" spans="1:32" ht="14.25" customHeight="1" x14ac:dyDescent="0.3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5"/>
      <c r="N972" s="13"/>
      <c r="O972" s="13"/>
      <c r="P972" s="15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4"/>
      <c r="AE972" s="6"/>
      <c r="AF972" s="13"/>
    </row>
    <row r="973" spans="1:32" ht="14.25" customHeight="1" x14ac:dyDescent="0.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5"/>
      <c r="N973" s="13"/>
      <c r="O973" s="13"/>
      <c r="P973" s="15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4"/>
      <c r="AE973" s="6"/>
      <c r="AF973" s="13"/>
    </row>
    <row r="974" spans="1:32" ht="14.25" customHeight="1" x14ac:dyDescent="0.3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5"/>
      <c r="N974" s="13"/>
      <c r="O974" s="13"/>
      <c r="P974" s="15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4"/>
      <c r="AE974" s="6"/>
      <c r="AF974" s="13"/>
    </row>
    <row r="975" spans="1:32" ht="14.25" customHeight="1" x14ac:dyDescent="0.3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5"/>
      <c r="N975" s="13"/>
      <c r="O975" s="13"/>
      <c r="P975" s="15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4"/>
      <c r="AE975" s="6"/>
      <c r="AF975" s="13"/>
    </row>
    <row r="976" spans="1:32" ht="14.25" customHeight="1" x14ac:dyDescent="0.3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5"/>
      <c r="N976" s="13"/>
      <c r="O976" s="13"/>
      <c r="P976" s="15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4"/>
      <c r="AE976" s="6"/>
      <c r="AF976" s="13"/>
    </row>
    <row r="977" spans="1:32" ht="14.25" customHeight="1" x14ac:dyDescent="0.3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5"/>
      <c r="N977" s="13"/>
      <c r="O977" s="13"/>
      <c r="P977" s="15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4"/>
      <c r="AE977" s="6"/>
      <c r="AF977" s="13"/>
    </row>
    <row r="978" spans="1:32" ht="14.25" customHeight="1" x14ac:dyDescent="0.3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5"/>
      <c r="N978" s="13"/>
      <c r="O978" s="13"/>
      <c r="P978" s="15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4"/>
      <c r="AE978" s="6"/>
      <c r="AF978" s="13"/>
    </row>
    <row r="979" spans="1:32" ht="14.25" customHeight="1" x14ac:dyDescent="0.3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5"/>
      <c r="N979" s="13"/>
      <c r="O979" s="13"/>
      <c r="P979" s="15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4"/>
      <c r="AE979" s="6"/>
      <c r="AF979" s="13"/>
    </row>
    <row r="980" spans="1:32" ht="14.25" customHeight="1" x14ac:dyDescent="0.3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5"/>
      <c r="N980" s="13"/>
      <c r="O980" s="13"/>
      <c r="P980" s="15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4"/>
      <c r="AE980" s="6"/>
      <c r="AF980" s="13"/>
    </row>
    <row r="981" spans="1:32" ht="14.25" customHeight="1" x14ac:dyDescent="0.3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5"/>
      <c r="N981" s="13"/>
      <c r="O981" s="13"/>
      <c r="P981" s="15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4"/>
      <c r="AE981" s="6"/>
      <c r="AF981" s="13"/>
    </row>
    <row r="982" spans="1:32" ht="14.25" customHeight="1" x14ac:dyDescent="0.3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5"/>
      <c r="N982" s="13"/>
      <c r="O982" s="13"/>
      <c r="P982" s="15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4"/>
      <c r="AE982" s="6"/>
      <c r="AF982" s="13"/>
    </row>
    <row r="983" spans="1:32" ht="14.25" customHeight="1" x14ac:dyDescent="0.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5"/>
      <c r="N983" s="13"/>
      <c r="O983" s="13"/>
      <c r="P983" s="15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4"/>
      <c r="AE983" s="6"/>
      <c r="AF983" s="13"/>
    </row>
    <row r="984" spans="1:32" ht="14.25" customHeight="1" x14ac:dyDescent="0.3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5"/>
      <c r="N984" s="13"/>
      <c r="O984" s="13"/>
      <c r="P984" s="15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4"/>
      <c r="AE984" s="6"/>
      <c r="AF984" s="13"/>
    </row>
    <row r="985" spans="1:32" ht="14.25" customHeight="1" x14ac:dyDescent="0.3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5"/>
      <c r="N985" s="13"/>
      <c r="O985" s="13"/>
      <c r="P985" s="15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4"/>
      <c r="AE985" s="6"/>
      <c r="AF985" s="13"/>
    </row>
    <row r="986" spans="1:32" ht="14.25" customHeight="1" x14ac:dyDescent="0.3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5"/>
      <c r="N986" s="13"/>
      <c r="O986" s="13"/>
      <c r="P986" s="15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4"/>
      <c r="AE986" s="6"/>
      <c r="AF986" s="13"/>
    </row>
    <row r="987" spans="1:32" ht="14.25" customHeight="1" x14ac:dyDescent="0.3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5"/>
      <c r="N987" s="13"/>
      <c r="O987" s="13"/>
      <c r="P987" s="15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4"/>
      <c r="AE987" s="6"/>
      <c r="AF987" s="13"/>
    </row>
    <row r="988" spans="1:32" ht="14.25" customHeight="1" x14ac:dyDescent="0.3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5"/>
      <c r="N988" s="13"/>
      <c r="O988" s="13"/>
      <c r="P988" s="15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4"/>
      <c r="AE988" s="6"/>
      <c r="AF988" s="13"/>
    </row>
    <row r="989" spans="1:32" ht="14.25" customHeight="1" x14ac:dyDescent="0.3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5"/>
      <c r="N989" s="13"/>
      <c r="O989" s="13"/>
      <c r="P989" s="15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4"/>
      <c r="AE989" s="6"/>
      <c r="AF989" s="13"/>
    </row>
    <row r="990" spans="1:32" ht="14.25" customHeight="1" x14ac:dyDescent="0.3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5"/>
      <c r="N990" s="13"/>
      <c r="O990" s="13"/>
      <c r="P990" s="15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4"/>
      <c r="AE990" s="6"/>
      <c r="AF990" s="13"/>
    </row>
    <row r="991" spans="1:32" ht="14.25" customHeight="1" x14ac:dyDescent="0.3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5"/>
      <c r="N991" s="13"/>
      <c r="O991" s="13"/>
      <c r="P991" s="15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4"/>
      <c r="AE991" s="6"/>
      <c r="AF991" s="13"/>
    </row>
    <row r="992" spans="1:32" ht="14.25" customHeight="1" x14ac:dyDescent="0.3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5"/>
      <c r="N992" s="13"/>
      <c r="O992" s="13"/>
      <c r="P992" s="15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4"/>
      <c r="AE992" s="6"/>
      <c r="AF992" s="13"/>
    </row>
    <row r="993" spans="1:32" ht="14.25" customHeight="1" x14ac:dyDescent="0.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5"/>
      <c r="N993" s="13"/>
      <c r="O993" s="13"/>
      <c r="P993" s="15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4"/>
      <c r="AE993" s="6"/>
      <c r="AF993" s="13"/>
    </row>
    <row r="994" spans="1:32" ht="14.25" customHeight="1" x14ac:dyDescent="0.3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5"/>
      <c r="N994" s="13"/>
      <c r="O994" s="13"/>
      <c r="P994" s="15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4"/>
      <c r="AE994" s="6"/>
      <c r="AF994" s="13"/>
    </row>
    <row r="995" spans="1:32" ht="14.25" customHeight="1" x14ac:dyDescent="0.3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5"/>
      <c r="N995" s="13"/>
      <c r="O995" s="13"/>
      <c r="P995" s="15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4"/>
      <c r="AE995" s="6"/>
      <c r="AF995" s="13"/>
    </row>
    <row r="996" spans="1:32" ht="14.25" customHeight="1" x14ac:dyDescent="0.3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5"/>
      <c r="N996" s="13"/>
      <c r="O996" s="13"/>
      <c r="P996" s="15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4"/>
      <c r="AE996" s="6"/>
      <c r="AF996" s="13"/>
    </row>
    <row r="997" spans="1:32" ht="14.25" customHeight="1" x14ac:dyDescent="0.3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5"/>
      <c r="N997" s="13"/>
      <c r="O997" s="13"/>
      <c r="P997" s="15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4"/>
      <c r="AE997" s="6"/>
      <c r="AF997" s="13"/>
    </row>
    <row r="998" spans="1:32" ht="14.25" customHeight="1" x14ac:dyDescent="0.3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5"/>
      <c r="N998" s="13"/>
      <c r="O998" s="13"/>
      <c r="P998" s="15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4"/>
      <c r="AE998" s="6"/>
      <c r="AF998" s="13"/>
    </row>
    <row r="999" spans="1:32" ht="14.25" customHeight="1" x14ac:dyDescent="0.3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5"/>
      <c r="N999" s="13"/>
      <c r="O999" s="13"/>
      <c r="P999" s="15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4"/>
      <c r="AE999" s="6"/>
      <c r="AF999" s="13"/>
    </row>
    <row r="1000" spans="1:32" ht="14.25" customHeight="1" x14ac:dyDescent="0.3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5"/>
      <c r="N1000" s="13"/>
      <c r="O1000" s="13"/>
      <c r="P1000" s="15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4"/>
      <c r="AE1000" s="6"/>
      <c r="AF1000" s="13"/>
    </row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D1000"/>
  <sheetViews>
    <sheetView topLeftCell="AR1" workbookViewId="0">
      <selection activeCell="AT2" sqref="AT2:BD2"/>
    </sheetView>
  </sheetViews>
  <sheetFormatPr defaultColWidth="14.44140625" defaultRowHeight="15" customHeight="1" x14ac:dyDescent="0.3"/>
  <cols>
    <col min="1" max="1" width="15.6640625" customWidth="1"/>
    <col min="2" max="2" width="14.6640625" customWidth="1"/>
    <col min="3" max="3" width="8" customWidth="1"/>
    <col min="4" max="4" width="5.109375" customWidth="1"/>
    <col min="5" max="5" width="31.33203125" customWidth="1"/>
    <col min="6" max="6" width="26" customWidth="1"/>
    <col min="7" max="7" width="29" customWidth="1"/>
    <col min="8" max="8" width="11.44140625" customWidth="1"/>
    <col min="9" max="9" width="5.109375" customWidth="1"/>
    <col min="10" max="10" width="6.33203125" customWidth="1"/>
    <col min="11" max="11" width="15" customWidth="1"/>
    <col min="12" max="12" width="19.33203125" customWidth="1"/>
    <col min="13" max="13" width="17.33203125" customWidth="1"/>
    <col min="14" max="14" width="16.5546875" customWidth="1"/>
    <col min="15" max="15" width="20.88671875" customWidth="1"/>
    <col min="16" max="16" width="20.44140625" customWidth="1"/>
    <col min="17" max="17" width="9.44140625" customWidth="1"/>
    <col min="18" max="18" width="19.88671875" customWidth="1"/>
    <col min="19" max="19" width="18.6640625" customWidth="1"/>
    <col min="20" max="20" width="18.109375" customWidth="1"/>
    <col min="21" max="21" width="6.44140625" customWidth="1"/>
    <col min="22" max="22" width="9.44140625" customWidth="1"/>
    <col min="23" max="23" width="21" customWidth="1"/>
    <col min="24" max="24" width="23.6640625" customWidth="1"/>
    <col min="25" max="25" width="27.44140625" customWidth="1"/>
    <col min="26" max="26" width="28.6640625" customWidth="1"/>
    <col min="27" max="27" width="10.88671875" customWidth="1"/>
    <col min="28" max="28" width="11.6640625" customWidth="1"/>
    <col min="29" max="29" width="15" customWidth="1"/>
    <col min="30" max="30" width="15.88671875" customWidth="1"/>
    <col min="31" max="31" width="22" customWidth="1"/>
    <col min="32" max="32" width="26" customWidth="1"/>
    <col min="33" max="33" width="8.44140625" customWidth="1"/>
    <col min="34" max="34" width="5" customWidth="1"/>
  </cols>
  <sheetData>
    <row r="1" spans="1:56" ht="14.25" customHeight="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8" t="s">
        <v>10</v>
      </c>
      <c r="L1" s="8" t="s">
        <v>11</v>
      </c>
      <c r="M1" s="10" t="s">
        <v>12</v>
      </c>
      <c r="N1" s="8" t="s">
        <v>13</v>
      </c>
      <c r="O1" s="8" t="s">
        <v>14</v>
      </c>
      <c r="P1" s="10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174</v>
      </c>
      <c r="Z1" s="8" t="s">
        <v>175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8"/>
      <c r="AH1" s="8" t="s">
        <v>3</v>
      </c>
      <c r="AI1" t="s">
        <v>6</v>
      </c>
      <c r="AJ1" t="s">
        <v>8</v>
      </c>
      <c r="AK1" t="s">
        <v>9</v>
      </c>
      <c r="AL1" t="s">
        <v>20</v>
      </c>
      <c r="AM1" t="s">
        <v>22</v>
      </c>
      <c r="AN1" t="s">
        <v>23</v>
      </c>
      <c r="AO1" t="s">
        <v>174</v>
      </c>
      <c r="AP1" t="s">
        <v>26</v>
      </c>
      <c r="AQ1" t="s">
        <v>30</v>
      </c>
      <c r="AR1" t="s">
        <v>31</v>
      </c>
      <c r="AS1" t="s">
        <v>5</v>
      </c>
      <c r="AT1" t="s">
        <v>3</v>
      </c>
      <c r="AU1" t="s">
        <v>6</v>
      </c>
      <c r="AV1" t="s">
        <v>8</v>
      </c>
      <c r="AW1" t="s">
        <v>9</v>
      </c>
      <c r="AX1" t="s">
        <v>20</v>
      </c>
      <c r="AY1" t="s">
        <v>22</v>
      </c>
      <c r="AZ1" t="s">
        <v>23</v>
      </c>
      <c r="BA1" t="s">
        <v>174</v>
      </c>
      <c r="BB1" t="s">
        <v>26</v>
      </c>
      <c r="BC1" t="s">
        <v>30</v>
      </c>
      <c r="BD1" t="s">
        <v>31</v>
      </c>
    </row>
    <row r="2" spans="1:56" ht="14.25" customHeight="1" x14ac:dyDescent="0.3">
      <c r="A2" s="13" t="s">
        <v>370</v>
      </c>
      <c r="B2" s="13" t="s">
        <v>252</v>
      </c>
      <c r="C2" s="13" t="s">
        <v>34</v>
      </c>
      <c r="D2" s="13">
        <v>1</v>
      </c>
      <c r="E2" s="13">
        <v>1</v>
      </c>
      <c r="F2" s="13">
        <v>0</v>
      </c>
      <c r="G2" s="13">
        <v>1</v>
      </c>
      <c r="H2" s="13">
        <v>32</v>
      </c>
      <c r="I2" s="13">
        <v>24</v>
      </c>
      <c r="J2" s="13">
        <v>8</v>
      </c>
      <c r="K2" s="13">
        <v>197</v>
      </c>
      <c r="L2" s="13">
        <v>547</v>
      </c>
      <c r="M2" s="13">
        <v>0.36014625228519198</v>
      </c>
      <c r="N2" s="13">
        <v>487</v>
      </c>
      <c r="O2" s="13">
        <v>640</v>
      </c>
      <c r="P2" s="13">
        <v>0.76093750000000004</v>
      </c>
      <c r="Q2" s="13">
        <v>1076</v>
      </c>
      <c r="R2" s="13">
        <v>924</v>
      </c>
      <c r="S2" s="13">
        <v>152</v>
      </c>
      <c r="T2" s="13">
        <v>320</v>
      </c>
      <c r="U2" s="13">
        <v>334</v>
      </c>
      <c r="V2" s="13">
        <v>374</v>
      </c>
      <c r="W2" s="13">
        <v>0.89304812834224601</v>
      </c>
      <c r="X2" s="13">
        <v>313</v>
      </c>
      <c r="Y2" s="13">
        <v>0</v>
      </c>
      <c r="Z2" s="13">
        <v>1</v>
      </c>
      <c r="AA2" s="13">
        <v>2096</v>
      </c>
      <c r="AB2" s="13">
        <v>65.5</v>
      </c>
      <c r="AC2" s="13">
        <v>1927</v>
      </c>
      <c r="AD2" s="13">
        <v>60.2</v>
      </c>
      <c r="AE2" s="13">
        <v>169</v>
      </c>
      <c r="AF2" s="13">
        <v>5.2999999999999972</v>
      </c>
      <c r="AG2" s="13"/>
      <c r="AH2" s="13">
        <v>1</v>
      </c>
      <c r="AI2">
        <v>1</v>
      </c>
      <c r="AJ2">
        <f>(I2-MIN(I2:I69))/(MAX(I2:I69)-MIN(I2:I69))</f>
        <v>0.44444444444444442</v>
      </c>
      <c r="AK2">
        <f>(J2-MIN(J2:J69))/(MAX(J2:J69)-MIN(J2:J69))</f>
        <v>0.47058823529411764</v>
      </c>
      <c r="AL2">
        <f>(U2-MIN(U2:U69))/(MAX(U2:U69)-MIN(U2:U69))</f>
        <v>7.7170418006430874E-2</v>
      </c>
      <c r="AM2">
        <f>(W2-MIN(W2:W69))/(MAX(W2:W69)-MIN(W2:W69))</f>
        <v>0.13956253372908792</v>
      </c>
      <c r="AN2">
        <f>(X2-MIN(X2:X69))/(MAX(X2:X69)-MIN(X2:X69))</f>
        <v>0.9285714285714286</v>
      </c>
      <c r="AO2">
        <f>(Y2-MIN(Y2:Y69))/(MAX(Y2:Y69)-MIN(Y2:Y69))</f>
        <v>0</v>
      </c>
      <c r="AP2">
        <f>(AA2-MIN(AA2:AA69))/(MAX(AA2:AA69)-MIN(AA2:AA69))</f>
        <v>0.23979591836734693</v>
      </c>
      <c r="AQ2">
        <f>(AE2-MIN(AE2:AE69))/(MAX(AE2:AE69)-MIN(AE2:AE69))</f>
        <v>0.26621621621621622</v>
      </c>
      <c r="AR2">
        <f>(AF2-MIN(AF2:AF69))/(MAX(AF2:AF69)-MIN(AF2:AF69))</f>
        <v>0.28110599078340981</v>
      </c>
      <c r="AS2">
        <v>0</v>
      </c>
      <c r="AT2">
        <f>SLOPE(AH2:AH69, AS2:AS69)</f>
        <v>-0.23056898475269633</v>
      </c>
      <c r="AU2">
        <f>SLOPE(AI2:AI69, AS2:AS69)</f>
        <v>0.11627618693442419</v>
      </c>
      <c r="AV2">
        <f>SLOPE(AJ2:AJ69, AS2:AS69)</f>
        <v>7.1718799498643321E-2</v>
      </c>
      <c r="AW2">
        <f>SLOPE(AK2:AK69, AS2:AS69)</f>
        <v>-6.521120906525496E-2</v>
      </c>
      <c r="AX2">
        <f>SLOPE(AL2:AL69, AS2:AS69)</f>
        <v>3.8604739965171109E-2</v>
      </c>
      <c r="AY2">
        <f>SLOPE(AM2:AM69, AS2:AS69)</f>
        <v>6.630152899500126E-2</v>
      </c>
      <c r="AZ2">
        <f>SLOPE(AN2:AN69, AS2:AS69)</f>
        <v>-0.10094587295684358</v>
      </c>
      <c r="BA2">
        <f>SLOPE(AO2:AO69, AS2:AS69)</f>
        <v>8.5065355426084246E-2</v>
      </c>
      <c r="BB2">
        <f>SLOPE(AP2:AP69, AS2:AS69)</f>
        <v>4.5453257539534969E-2</v>
      </c>
      <c r="BC2">
        <f>SLOPE(AQ2:AQ69, AS2:AS69)</f>
        <v>8.80499130592102E-2</v>
      </c>
      <c r="BD2">
        <f>SLOPE(AR2:AR69, AS2:AS69)</f>
        <v>8.7908924051392168E-2</v>
      </c>
    </row>
    <row r="3" spans="1:56" ht="14.25" customHeight="1" x14ac:dyDescent="0.3">
      <c r="A3" s="13" t="s">
        <v>38</v>
      </c>
      <c r="B3" s="13" t="s">
        <v>179</v>
      </c>
      <c r="C3" s="13" t="s">
        <v>37</v>
      </c>
      <c r="D3" s="13">
        <v>0</v>
      </c>
      <c r="E3" s="13">
        <v>1</v>
      </c>
      <c r="F3" s="13">
        <v>3</v>
      </c>
      <c r="G3" s="13">
        <v>1</v>
      </c>
      <c r="H3" s="13">
        <v>34</v>
      </c>
      <c r="I3" s="13">
        <v>31</v>
      </c>
      <c r="J3" s="13">
        <v>3</v>
      </c>
      <c r="K3" s="13">
        <v>172</v>
      </c>
      <c r="L3" s="13">
        <v>478</v>
      </c>
      <c r="M3" s="13">
        <v>0.35983263598326359</v>
      </c>
      <c r="N3" s="13">
        <v>611</v>
      </c>
      <c r="O3" s="13">
        <v>874</v>
      </c>
      <c r="P3" s="13">
        <v>0.6990846681922197</v>
      </c>
      <c r="Q3" s="13">
        <v>1266</v>
      </c>
      <c r="R3" s="13">
        <v>968</v>
      </c>
      <c r="S3" s="13">
        <v>298</v>
      </c>
      <c r="T3" s="13">
        <v>368</v>
      </c>
      <c r="U3" s="13">
        <v>483</v>
      </c>
      <c r="V3" s="13">
        <v>381</v>
      </c>
      <c r="W3" s="13">
        <v>1.2677165354330711</v>
      </c>
      <c r="X3" s="13">
        <v>38</v>
      </c>
      <c r="Y3" s="13">
        <v>3</v>
      </c>
      <c r="Z3" s="13">
        <v>0</v>
      </c>
      <c r="AA3" s="13">
        <v>2599</v>
      </c>
      <c r="AB3" s="13">
        <v>76.400000000000006</v>
      </c>
      <c r="AC3" s="13">
        <v>1993</v>
      </c>
      <c r="AD3" s="13">
        <v>58.6</v>
      </c>
      <c r="AE3" s="13">
        <v>606</v>
      </c>
      <c r="AF3" s="13">
        <v>17.8</v>
      </c>
      <c r="AG3" s="13"/>
      <c r="AH3" s="13">
        <v>0</v>
      </c>
      <c r="AI3">
        <v>1</v>
      </c>
      <c r="AJ3">
        <f>(I3-MIN(I2:I69))/(MAX(I2:I69)-MIN(I2:I69))</f>
        <v>0.83333333333333337</v>
      </c>
      <c r="AK3">
        <f>(J3-MIN(J2:J69))/(MAX(J2:J69)-MIN(J2:J69))</f>
        <v>0.17647058823529413</v>
      </c>
      <c r="AL3">
        <f>(U3-MIN(U2:U69))/(MAX(U2:U69)-MIN(U2:U69))</f>
        <v>0.5562700964630225</v>
      </c>
      <c r="AM3">
        <f>(W3-MIN(W2:W69))/(MAX(W2:W69)-MIN(W2:W69))</f>
        <v>0.4958090280286066</v>
      </c>
      <c r="AN3">
        <f>(X3-MIN(X2:X69))/(MAX(X2:X69)-MIN(X2:X69))</f>
        <v>0.11011904761904762</v>
      </c>
      <c r="AO3">
        <f>(Y3-MIN(Y2:Y69))/(MAX(Y2:Y69)-MIN(Y2:Y69))</f>
        <v>0.33333333333333331</v>
      </c>
      <c r="AP3">
        <f>(AA3-MIN(AA2:AA69))/(MAX(AA2:AA69)-MIN(AA2:AA69))</f>
        <v>0.75306122448979596</v>
      </c>
      <c r="AQ3">
        <f>(AE3-MIN(AE2:AE69))/(MAX(AE2:AE69)-MIN(AE2:AE69))</f>
        <v>0.85675675675675678</v>
      </c>
      <c r="AR3">
        <f>(AF3-MIN(AF2:AF69))/(MAX(AF2:AF69)-MIN(AF2:AF69))</f>
        <v>0.85714285714285676</v>
      </c>
      <c r="AS3">
        <v>3</v>
      </c>
    </row>
    <row r="4" spans="1:56" ht="14.25" customHeight="1" x14ac:dyDescent="0.3">
      <c r="A4" s="13" t="s">
        <v>41</v>
      </c>
      <c r="B4" s="13" t="s">
        <v>299</v>
      </c>
      <c r="C4" s="13" t="s">
        <v>37</v>
      </c>
      <c r="D4" s="13">
        <v>0</v>
      </c>
      <c r="E4" s="13">
        <v>0</v>
      </c>
      <c r="F4" s="13">
        <v>1</v>
      </c>
      <c r="G4" s="13">
        <v>0</v>
      </c>
      <c r="H4" s="13">
        <v>34</v>
      </c>
      <c r="I4" s="13">
        <v>26</v>
      </c>
      <c r="J4" s="13">
        <v>8</v>
      </c>
      <c r="K4" s="13">
        <v>227</v>
      </c>
      <c r="L4" s="13">
        <v>648</v>
      </c>
      <c r="M4" s="13">
        <v>0.35030864197530859</v>
      </c>
      <c r="N4" s="13">
        <v>562</v>
      </c>
      <c r="O4" s="13">
        <v>776</v>
      </c>
      <c r="P4" s="13">
        <v>0.72422680412371132</v>
      </c>
      <c r="Q4" s="13">
        <v>1216</v>
      </c>
      <c r="R4" s="13">
        <v>1202</v>
      </c>
      <c r="S4" s="13">
        <v>14</v>
      </c>
      <c r="T4" s="13">
        <v>442</v>
      </c>
      <c r="U4" s="13">
        <v>549</v>
      </c>
      <c r="V4" s="13">
        <v>399</v>
      </c>
      <c r="W4" s="13">
        <v>1.37593984962406</v>
      </c>
      <c r="X4" s="13">
        <v>41</v>
      </c>
      <c r="Y4" s="13">
        <v>1</v>
      </c>
      <c r="Z4" s="13">
        <v>3</v>
      </c>
      <c r="AA4" s="13">
        <v>2653</v>
      </c>
      <c r="AB4" s="13">
        <v>78</v>
      </c>
      <c r="AC4" s="13">
        <v>2385</v>
      </c>
      <c r="AD4" s="13">
        <v>70.099999999999994</v>
      </c>
      <c r="AE4" s="13">
        <v>268</v>
      </c>
      <c r="AF4" s="13">
        <v>7.9000000000000057</v>
      </c>
      <c r="AG4" s="13"/>
      <c r="AH4" s="13">
        <v>0</v>
      </c>
      <c r="AI4">
        <v>0</v>
      </c>
      <c r="AJ4">
        <f>(I4-MIN(I2:I69))/(MAX(I2:I69)-MIN(I2:I69))</f>
        <v>0.55555555555555558</v>
      </c>
      <c r="AK4">
        <f>(J4-MIN(J2:J69))/(MAX(J2:J69)-MIN(J2:J69))</f>
        <v>0.47058823529411764</v>
      </c>
      <c r="AL4">
        <f>(U4-MIN(U2:U69))/(MAX(U2:U69)-MIN(U2:U69))</f>
        <v>0.76848874598070738</v>
      </c>
      <c r="AM4">
        <f>(W4-MIN(W2:W69))/(MAX(W2:W69)-MIN(W2:W69))</f>
        <v>0.59871115575636313</v>
      </c>
      <c r="AN4">
        <f>(X4-MIN(X2:X69))/(MAX(X2:X69)-MIN(X2:X69))</f>
        <v>0.11904761904761904</v>
      </c>
      <c r="AO4">
        <f>(Y4-MIN(Y2:Y69))/(MAX(Y2:Y69)-MIN(Y2:Y69))</f>
        <v>0.1111111111111111</v>
      </c>
      <c r="AP4">
        <f>(AA4-MIN(AA2:AA69))/(MAX(AA2:AA69)-MIN(AA2:AA69))</f>
        <v>0.80816326530612248</v>
      </c>
      <c r="AQ4">
        <f>(AE4-MIN(AE2:AE69))/(MAX(AE2:AE69)-MIN(AE2:AE69))</f>
        <v>0.4</v>
      </c>
      <c r="AR4">
        <f>(AF4-MIN(AF2:AF69))/(MAX(AF2:AF69)-MIN(AF2:AF69))</f>
        <v>0.40092165898617516</v>
      </c>
      <c r="AS4">
        <v>1</v>
      </c>
    </row>
    <row r="5" spans="1:56" ht="14.25" customHeight="1" x14ac:dyDescent="0.3">
      <c r="A5" s="13" t="s">
        <v>44</v>
      </c>
      <c r="B5" s="13" t="s">
        <v>182</v>
      </c>
      <c r="C5" s="13" t="s">
        <v>37</v>
      </c>
      <c r="D5" s="13">
        <v>0</v>
      </c>
      <c r="E5" s="13">
        <v>0</v>
      </c>
      <c r="F5" s="13">
        <v>0</v>
      </c>
      <c r="G5" s="13">
        <v>1</v>
      </c>
      <c r="H5" s="13">
        <v>33</v>
      </c>
      <c r="I5" s="13">
        <v>24</v>
      </c>
      <c r="J5" s="13">
        <v>9</v>
      </c>
      <c r="K5" s="13">
        <v>229</v>
      </c>
      <c r="L5" s="13">
        <v>607</v>
      </c>
      <c r="M5" s="13">
        <v>0.3772652388797364</v>
      </c>
      <c r="N5" s="13">
        <v>476</v>
      </c>
      <c r="O5" s="13">
        <v>710</v>
      </c>
      <c r="P5" s="13">
        <v>0.6704225352112676</v>
      </c>
      <c r="Q5" s="13">
        <v>1293</v>
      </c>
      <c r="R5" s="13">
        <v>1030</v>
      </c>
      <c r="S5" s="13">
        <v>263</v>
      </c>
      <c r="T5" s="13">
        <v>485</v>
      </c>
      <c r="U5" s="13">
        <v>483</v>
      </c>
      <c r="V5" s="13">
        <v>413</v>
      </c>
      <c r="W5" s="13">
        <v>1.169491525423729</v>
      </c>
      <c r="X5" s="13">
        <v>3</v>
      </c>
      <c r="Y5" s="13">
        <v>6</v>
      </c>
      <c r="Z5" s="13">
        <v>4</v>
      </c>
      <c r="AA5" s="13">
        <v>2293</v>
      </c>
      <c r="AB5" s="13">
        <v>69.5</v>
      </c>
      <c r="AC5" s="13">
        <v>1991</v>
      </c>
      <c r="AD5" s="13">
        <v>60.3</v>
      </c>
      <c r="AE5" s="13">
        <v>302</v>
      </c>
      <c r="AF5" s="13">
        <v>9.2000000000000028</v>
      </c>
      <c r="AG5" s="13"/>
      <c r="AH5" s="13">
        <v>0</v>
      </c>
      <c r="AI5">
        <v>1</v>
      </c>
      <c r="AJ5">
        <f>(I5-MIN(I2:I69))/(MAX(I2:I69)-MIN(I2:I69))</f>
        <v>0.44444444444444442</v>
      </c>
      <c r="AK5">
        <f>(J5-MIN(J2:J69))/(MAX(J2:J69)-MIN(J2:J69))</f>
        <v>0.52941176470588236</v>
      </c>
      <c r="AL5">
        <f>(U5-MIN(U2:U69))/(MAX(U2:U69)-MIN(U2:U69))</f>
        <v>0.5562700964630225</v>
      </c>
      <c r="AM5">
        <f>(W5-MIN(W2:W69))/(MAX(W2:W69)-MIN(W2:W69))</f>
        <v>0.4024136020836574</v>
      </c>
      <c r="AN5">
        <f>(X5-MIN(X2:X69))/(MAX(X2:X69)-MIN(X2:X69))</f>
        <v>5.9523809523809521E-3</v>
      </c>
      <c r="AO5">
        <f>(Y5-MIN(Y2:Y69))/(MAX(Y2:Y69)-MIN(Y2:Y69))</f>
        <v>0.66666666666666663</v>
      </c>
      <c r="AP5">
        <f>(AA5-MIN(AA2:AA69))/(MAX(AA2:AA69)-MIN(AA2:AA69))</f>
        <v>0.44081632653061226</v>
      </c>
      <c r="AQ5">
        <f>(AE5-MIN(AE2:AE69))/(MAX(AE2:AE69)-MIN(AE2:AE69))</f>
        <v>0.44594594594594594</v>
      </c>
      <c r="AR5">
        <f>(AF5-MIN(AF2:AF69))/(MAX(AF2:AF69)-MIN(AF2:AF69))</f>
        <v>0.46082949308755744</v>
      </c>
      <c r="AS5">
        <v>0</v>
      </c>
    </row>
    <row r="6" spans="1:56" ht="14.25" customHeight="1" x14ac:dyDescent="0.3">
      <c r="A6" s="13" t="s">
        <v>371</v>
      </c>
      <c r="B6" s="13" t="s">
        <v>94</v>
      </c>
      <c r="C6" s="13" t="s">
        <v>34</v>
      </c>
      <c r="D6" s="13">
        <v>1</v>
      </c>
      <c r="E6" s="13">
        <v>1</v>
      </c>
      <c r="F6" s="13">
        <v>0</v>
      </c>
      <c r="G6" s="13">
        <v>0</v>
      </c>
      <c r="H6" s="13">
        <v>32</v>
      </c>
      <c r="I6" s="13">
        <v>22</v>
      </c>
      <c r="J6" s="13">
        <v>10</v>
      </c>
      <c r="K6" s="13">
        <v>321</v>
      </c>
      <c r="L6" s="13">
        <v>841</v>
      </c>
      <c r="M6" s="13">
        <v>0.38168846611177171</v>
      </c>
      <c r="N6" s="13">
        <v>400</v>
      </c>
      <c r="O6" s="13">
        <v>579</v>
      </c>
      <c r="P6" s="13">
        <v>0.69084628670120896</v>
      </c>
      <c r="Q6" s="13">
        <v>1064</v>
      </c>
      <c r="R6" s="13">
        <v>1045</v>
      </c>
      <c r="S6" s="13">
        <v>19</v>
      </c>
      <c r="T6" s="13">
        <v>301</v>
      </c>
      <c r="U6" s="13">
        <v>492</v>
      </c>
      <c r="V6" s="13">
        <v>439</v>
      </c>
      <c r="W6" s="13">
        <v>1.120728929384966</v>
      </c>
      <c r="X6" s="13">
        <v>263</v>
      </c>
      <c r="Y6" s="13">
        <v>0</v>
      </c>
      <c r="Z6" s="13">
        <v>1</v>
      </c>
      <c r="AA6" s="13">
        <v>2383</v>
      </c>
      <c r="AB6" s="13">
        <v>74.5</v>
      </c>
      <c r="AC6" s="13">
        <v>2251</v>
      </c>
      <c r="AD6" s="13">
        <v>70.3</v>
      </c>
      <c r="AE6" s="13">
        <v>132</v>
      </c>
      <c r="AF6" s="13">
        <v>4.2000000000000028</v>
      </c>
      <c r="AG6" s="13"/>
      <c r="AH6" s="13">
        <v>1</v>
      </c>
      <c r="AI6">
        <v>0</v>
      </c>
      <c r="AJ6">
        <f>(I6-MIN(I2:I69))/(MAX(I2:I69)-MIN(I2:I69))</f>
        <v>0.33333333333333331</v>
      </c>
      <c r="AK6">
        <f>(J6-MIN(J2:J69))/(MAX(J2:J69)-MIN(J2:J69))</f>
        <v>0.58823529411764708</v>
      </c>
      <c r="AL6">
        <f>(U6-MIN(U2:U69))/(MAX(U2:U69)-MIN(U2:U69))</f>
        <v>0.58520900321543412</v>
      </c>
      <c r="AM6">
        <f>(W6-MIN(W2:W69))/(MAX(W2:W69)-MIN(W2:W69))</f>
        <v>0.35604859355081409</v>
      </c>
      <c r="AN6">
        <f>(X6-MIN(X2:X69))/(MAX(X2:X69)-MIN(X2:X69))</f>
        <v>0.77976190476190477</v>
      </c>
      <c r="AO6">
        <f>(Y6-MIN(Y2:Y69))/(MAX(Y2:Y69)-MIN(Y2:Y69))</f>
        <v>0</v>
      </c>
      <c r="AP6">
        <f>(AA6-MIN(AA2:AA69))/(MAX(AA2:AA69)-MIN(AA2:AA69))</f>
        <v>0.53265306122448974</v>
      </c>
      <c r="AQ6">
        <f>(AE6-MIN(AE2:AE69))/(MAX(AE2:AE69)-MIN(AE2:AE69))</f>
        <v>0.21621621621621623</v>
      </c>
      <c r="AR6">
        <f>(AF6-MIN(AF2:AF69))/(MAX(AF2:AF69)-MIN(AF2:AF69))</f>
        <v>0.23041474654377872</v>
      </c>
      <c r="AS6">
        <v>0</v>
      </c>
    </row>
    <row r="7" spans="1:56" ht="14.25" customHeight="1" x14ac:dyDescent="0.3">
      <c r="A7" s="13" t="s">
        <v>46</v>
      </c>
      <c r="B7" s="13" t="s">
        <v>323</v>
      </c>
      <c r="C7" s="13" t="s">
        <v>34</v>
      </c>
      <c r="D7" s="13">
        <v>1</v>
      </c>
      <c r="E7" s="13">
        <v>0</v>
      </c>
      <c r="F7" s="13">
        <v>0</v>
      </c>
      <c r="G7" s="13">
        <v>0</v>
      </c>
      <c r="H7" s="13">
        <v>33</v>
      </c>
      <c r="I7" s="13">
        <v>25</v>
      </c>
      <c r="J7" s="13">
        <v>8</v>
      </c>
      <c r="K7" s="13">
        <v>291</v>
      </c>
      <c r="L7" s="13">
        <v>738</v>
      </c>
      <c r="M7" s="13">
        <v>0.39430894308943087</v>
      </c>
      <c r="N7" s="13">
        <v>426</v>
      </c>
      <c r="O7" s="13">
        <v>581</v>
      </c>
      <c r="P7" s="13">
        <v>0.73321858864027534</v>
      </c>
      <c r="Q7" s="13">
        <v>1086</v>
      </c>
      <c r="R7" s="13">
        <v>1005</v>
      </c>
      <c r="S7" s="13">
        <v>81</v>
      </c>
      <c r="T7" s="13">
        <v>286</v>
      </c>
      <c r="U7" s="13">
        <v>399</v>
      </c>
      <c r="V7" s="13">
        <v>339</v>
      </c>
      <c r="W7" s="13">
        <v>1.1769911504424779</v>
      </c>
      <c r="X7" s="13">
        <v>130</v>
      </c>
      <c r="Y7" s="13">
        <v>0</v>
      </c>
      <c r="Z7" s="13">
        <v>1</v>
      </c>
      <c r="AA7" s="13">
        <v>2335</v>
      </c>
      <c r="AB7" s="13">
        <v>70.8</v>
      </c>
      <c r="AC7" s="13">
        <v>1989</v>
      </c>
      <c r="AD7" s="13">
        <v>60.3</v>
      </c>
      <c r="AE7" s="13">
        <v>346</v>
      </c>
      <c r="AF7" s="13">
        <v>10.5</v>
      </c>
      <c r="AG7" s="13"/>
      <c r="AH7" s="13">
        <v>1</v>
      </c>
      <c r="AI7">
        <v>0</v>
      </c>
      <c r="AJ7">
        <f>(I7-MIN(I2:I69))/(MAX(I2:I69)-MIN(I2:I69))</f>
        <v>0.5</v>
      </c>
      <c r="AK7">
        <f>(J7-MIN(J2:J69))/(MAX(J2:J69)-MIN(J2:J69))</f>
        <v>0.47058823529411764</v>
      </c>
      <c r="AL7">
        <f>(U7-MIN(U2:U69))/(MAX(U2:U69)-MIN(U2:U69))</f>
        <v>0.2861736334405145</v>
      </c>
      <c r="AM7">
        <f>(W7-MIN(W2:W69))/(MAX(W2:W69)-MIN(W2:W69))</f>
        <v>0.40954448120483883</v>
      </c>
      <c r="AN7">
        <f>(X7-MIN(X2:X69))/(MAX(X2:X69)-MIN(X2:X69))</f>
        <v>0.38392857142857145</v>
      </c>
      <c r="AO7">
        <f>(Y7-MIN(Y2:Y69))/(MAX(Y2:Y69)-MIN(Y2:Y69))</f>
        <v>0</v>
      </c>
      <c r="AP7">
        <f>(AA7-MIN(AA2:AA69))/(MAX(AA2:AA69)-MIN(AA2:AA69))</f>
        <v>0.48367346938775513</v>
      </c>
      <c r="AQ7">
        <f>(AE7-MIN(AE2:AE69))/(MAX(AE2:AE69)-MIN(AE2:AE69))</f>
        <v>0.50540540540540535</v>
      </c>
      <c r="AR7">
        <f>(AF7-MIN(AF2:AF69))/(MAX(AF2:AF69)-MIN(AF2:AF69))</f>
        <v>0.52073732718893984</v>
      </c>
      <c r="AS7">
        <v>0</v>
      </c>
    </row>
    <row r="8" spans="1:56" ht="14.25" customHeight="1" x14ac:dyDescent="0.3">
      <c r="A8" s="13" t="s">
        <v>352</v>
      </c>
      <c r="B8" s="13" t="s">
        <v>312</v>
      </c>
      <c r="C8" s="13" t="s">
        <v>43</v>
      </c>
      <c r="D8" s="13">
        <v>1</v>
      </c>
      <c r="E8" s="13">
        <v>1</v>
      </c>
      <c r="F8" s="13">
        <v>0</v>
      </c>
      <c r="G8" s="13">
        <v>0</v>
      </c>
      <c r="H8" s="13">
        <v>32</v>
      </c>
      <c r="I8" s="13">
        <v>23</v>
      </c>
      <c r="J8" s="13">
        <v>9</v>
      </c>
      <c r="K8" s="13">
        <v>193</v>
      </c>
      <c r="L8" s="13">
        <v>567</v>
      </c>
      <c r="M8" s="13">
        <v>0.3403880070546737</v>
      </c>
      <c r="N8" s="13">
        <v>573</v>
      </c>
      <c r="O8" s="13">
        <v>794</v>
      </c>
      <c r="P8" s="13">
        <v>0.72166246851385385</v>
      </c>
      <c r="Q8" s="13">
        <v>1230</v>
      </c>
      <c r="R8" s="13">
        <v>1132</v>
      </c>
      <c r="S8" s="13">
        <v>98</v>
      </c>
      <c r="T8" s="13">
        <v>412</v>
      </c>
      <c r="U8" s="13">
        <v>421</v>
      </c>
      <c r="V8" s="13">
        <v>361</v>
      </c>
      <c r="W8" s="13">
        <v>1.166204986149584</v>
      </c>
      <c r="X8" s="13">
        <v>67</v>
      </c>
      <c r="Y8" s="13">
        <v>0</v>
      </c>
      <c r="Z8" s="13">
        <v>2</v>
      </c>
      <c r="AA8" s="13">
        <v>2400</v>
      </c>
      <c r="AB8" s="13">
        <v>75</v>
      </c>
      <c r="AC8" s="13">
        <v>2185</v>
      </c>
      <c r="AD8" s="13">
        <v>68.3</v>
      </c>
      <c r="AE8" s="13">
        <v>215</v>
      </c>
      <c r="AF8" s="13">
        <v>6.7000000000000028</v>
      </c>
      <c r="AG8" s="13"/>
      <c r="AH8" s="13">
        <v>1</v>
      </c>
      <c r="AI8">
        <v>0</v>
      </c>
      <c r="AJ8">
        <f>(I8-MIN(I2:I69))/(MAX(I2:I69)-MIN(I2:I69))</f>
        <v>0.3888888888888889</v>
      </c>
      <c r="AK8">
        <f>(J8-MIN(J2:J69))/(MAX(J2:J69)-MIN(J2:J69))</f>
        <v>0.52941176470588236</v>
      </c>
      <c r="AL8">
        <f>(U8-MIN(U2:U69))/(MAX(U2:U69)-MIN(U2:U69))</f>
        <v>0.35691318327974275</v>
      </c>
      <c r="AM8">
        <f>(W8-MIN(W2:W69))/(MAX(W2:W69)-MIN(W2:W69))</f>
        <v>0.39928865727210294</v>
      </c>
      <c r="AN8">
        <f>(X8-MIN(X2:X69))/(MAX(X2:X69)-MIN(X2:X69))</f>
        <v>0.19642857142857142</v>
      </c>
      <c r="AO8">
        <f>(Y8-MIN(Y2:Y69))/(MAX(Y2:Y69)-MIN(Y2:Y69))</f>
        <v>0</v>
      </c>
      <c r="AP8">
        <f>(AA8-MIN(AA2:AA69))/(MAX(AA2:AA69)-MIN(AA2:AA69))</f>
        <v>0.55000000000000004</v>
      </c>
      <c r="AQ8">
        <f>(AE8-MIN(AE2:AE69))/(MAX(AE2:AE69)-MIN(AE2:AE69))</f>
        <v>0.32837837837837835</v>
      </c>
      <c r="AR8">
        <f>(AF8-MIN(AF2:AF69))/(MAX(AF2:AF69)-MIN(AF2:AF69))</f>
        <v>0.34562211981566809</v>
      </c>
      <c r="AS8">
        <v>0</v>
      </c>
    </row>
    <row r="9" spans="1:56" ht="14.25" customHeight="1" x14ac:dyDescent="0.3">
      <c r="A9" s="13" t="s">
        <v>301</v>
      </c>
      <c r="B9" s="13" t="s">
        <v>211</v>
      </c>
      <c r="C9" s="13" t="s">
        <v>43</v>
      </c>
      <c r="D9" s="13">
        <v>0</v>
      </c>
      <c r="E9" s="13">
        <v>0</v>
      </c>
      <c r="F9" s="13">
        <v>1</v>
      </c>
      <c r="G9" s="13">
        <v>0</v>
      </c>
      <c r="H9" s="13">
        <v>32</v>
      </c>
      <c r="I9" s="13">
        <v>22</v>
      </c>
      <c r="J9" s="13">
        <v>10</v>
      </c>
      <c r="K9" s="13">
        <v>184</v>
      </c>
      <c r="L9" s="13">
        <v>514</v>
      </c>
      <c r="M9" s="13">
        <v>0.35797665369649811</v>
      </c>
      <c r="N9" s="13">
        <v>488</v>
      </c>
      <c r="O9" s="13">
        <v>718</v>
      </c>
      <c r="P9" s="13">
        <v>0.67966573816155984</v>
      </c>
      <c r="Q9" s="13">
        <v>1175</v>
      </c>
      <c r="R9" s="13">
        <v>968</v>
      </c>
      <c r="S9" s="13">
        <v>207</v>
      </c>
      <c r="T9" s="13">
        <v>390</v>
      </c>
      <c r="U9" s="13">
        <v>368</v>
      </c>
      <c r="V9" s="13">
        <v>364</v>
      </c>
      <c r="W9" s="13">
        <v>1.0109890109890109</v>
      </c>
      <c r="X9" s="13">
        <v>44</v>
      </c>
      <c r="Y9" s="13">
        <v>3</v>
      </c>
      <c r="Z9" s="13">
        <v>6</v>
      </c>
      <c r="AA9" s="13">
        <v>2226</v>
      </c>
      <c r="AB9" s="13">
        <v>69.599999999999994</v>
      </c>
      <c r="AC9" s="13">
        <v>1958</v>
      </c>
      <c r="AD9" s="13">
        <v>61.2</v>
      </c>
      <c r="AE9" s="13">
        <v>268</v>
      </c>
      <c r="AF9" s="13">
        <v>8.3999999999999915</v>
      </c>
      <c r="AG9" s="13"/>
      <c r="AH9" s="13">
        <v>0</v>
      </c>
      <c r="AI9">
        <v>0</v>
      </c>
      <c r="AJ9">
        <f>(I9-MIN(I2:I69))/(MAX(I2:I69)-MIN(I2:I69))</f>
        <v>0.33333333333333331</v>
      </c>
      <c r="AK9">
        <f>(J9-MIN(J2:J69))/(MAX(J2:J69)-MIN(J2:J69))</f>
        <v>0.58823529411764708</v>
      </c>
      <c r="AL9">
        <f>(U9-MIN(U2:U69))/(MAX(U2:U69)-MIN(U2:U69))</f>
        <v>0.18649517684887459</v>
      </c>
      <c r="AM9">
        <f>(W9-MIN(W2:W69))/(MAX(W2:W69)-MIN(W2:W69))</f>
        <v>0.25170443089021061</v>
      </c>
      <c r="AN9">
        <f>(X9-MIN(X2:X69))/(MAX(X2:X69)-MIN(X2:X69))</f>
        <v>0.12797619047619047</v>
      </c>
      <c r="AO9">
        <f>(Y9-MIN(Y2:Y69))/(MAX(Y2:Y69)-MIN(Y2:Y69))</f>
        <v>0.33333333333333331</v>
      </c>
      <c r="AP9">
        <f>(AA9-MIN(AA2:AA69))/(MAX(AA2:AA69)-MIN(AA2:AA69))</f>
        <v>0.37244897959183676</v>
      </c>
      <c r="AQ9">
        <f>(AE9-MIN(AE2:AE69))/(MAX(AE2:AE69)-MIN(AE2:AE69))</f>
        <v>0.4</v>
      </c>
      <c r="AR9">
        <f>(AF9-MIN(AF2:AF69))/(MAX(AF2:AF69)-MIN(AF2:AF69))</f>
        <v>0.42396313364055233</v>
      </c>
      <c r="AS9">
        <v>1</v>
      </c>
    </row>
    <row r="10" spans="1:56" ht="14.25" customHeight="1" x14ac:dyDescent="0.3">
      <c r="A10" s="13" t="s">
        <v>138</v>
      </c>
      <c r="B10" s="13" t="s">
        <v>308</v>
      </c>
      <c r="C10" s="13" t="s">
        <v>37</v>
      </c>
      <c r="D10" s="13">
        <v>1</v>
      </c>
      <c r="E10" s="13">
        <v>0</v>
      </c>
      <c r="F10" s="13">
        <v>0</v>
      </c>
      <c r="G10" s="13">
        <v>1</v>
      </c>
      <c r="H10" s="13">
        <v>34</v>
      </c>
      <c r="I10" s="13">
        <v>25</v>
      </c>
      <c r="J10" s="13">
        <v>9</v>
      </c>
      <c r="K10" s="13">
        <v>285</v>
      </c>
      <c r="L10" s="13">
        <v>734</v>
      </c>
      <c r="M10" s="13">
        <v>0.38828337874659402</v>
      </c>
      <c r="N10" s="13">
        <v>660</v>
      </c>
      <c r="O10" s="13">
        <v>859</v>
      </c>
      <c r="P10" s="13">
        <v>0.76833527357392317</v>
      </c>
      <c r="Q10" s="13">
        <v>1310</v>
      </c>
      <c r="R10" s="13">
        <v>1142</v>
      </c>
      <c r="S10" s="13">
        <v>168</v>
      </c>
      <c r="T10" s="13">
        <v>415</v>
      </c>
      <c r="U10" s="13">
        <v>572</v>
      </c>
      <c r="V10" s="13">
        <v>402</v>
      </c>
      <c r="W10" s="13">
        <v>1.422885572139303</v>
      </c>
      <c r="X10" s="13">
        <v>75</v>
      </c>
      <c r="Y10" s="13">
        <v>1</v>
      </c>
      <c r="Z10" s="13">
        <v>3</v>
      </c>
      <c r="AA10" s="13">
        <v>2841</v>
      </c>
      <c r="AB10" s="13">
        <v>83.6</v>
      </c>
      <c r="AC10" s="13">
        <v>2467</v>
      </c>
      <c r="AD10" s="13">
        <v>72.599999999999994</v>
      </c>
      <c r="AE10" s="13">
        <v>374</v>
      </c>
      <c r="AF10" s="13">
        <v>11</v>
      </c>
      <c r="AG10" s="13"/>
      <c r="AH10" s="13">
        <v>1</v>
      </c>
      <c r="AI10">
        <v>1</v>
      </c>
      <c r="AJ10">
        <f>(I10-MIN(I2:I69))/(MAX(I2:I69)-MIN(I2:I69))</f>
        <v>0.5</v>
      </c>
      <c r="AK10">
        <f>(J10-MIN(J2:J69))/(MAX(J2:J69)-MIN(J2:J69))</f>
        <v>0.52941176470588236</v>
      </c>
      <c r="AL10">
        <f>(U10-MIN(U2:U69))/(MAX(U2:U69)-MIN(U2:U69))</f>
        <v>0.842443729903537</v>
      </c>
      <c r="AM10">
        <f>(W10-MIN(W2:W69))/(MAX(W2:W69)-MIN(W2:W69))</f>
        <v>0.64334862385321046</v>
      </c>
      <c r="AN10">
        <f>(X10-MIN(X2:X69))/(MAX(X2:X69)-MIN(X2:X69))</f>
        <v>0.22023809523809523</v>
      </c>
      <c r="AO10">
        <f>(Y10-MIN(Y2:Y69))/(MAX(Y2:Y69)-MIN(Y2:Y69))</f>
        <v>0.1111111111111111</v>
      </c>
      <c r="AP10">
        <f>(AA10-MIN(AA2:AA69))/(MAX(AA2:AA69)-MIN(AA2:AA69))</f>
        <v>1</v>
      </c>
      <c r="AQ10">
        <f>(AE10-MIN(AE2:AE69))/(MAX(AE2:AE69)-MIN(AE2:AE69))</f>
        <v>0.54324324324324325</v>
      </c>
      <c r="AR10">
        <f>(AF10-MIN(AF2:AF69))/(MAX(AF2:AF69)-MIN(AF2:AF69))</f>
        <v>0.54377880184331773</v>
      </c>
      <c r="AS10">
        <v>0</v>
      </c>
    </row>
    <row r="11" spans="1:56" ht="14.25" customHeight="1" x14ac:dyDescent="0.3">
      <c r="A11" s="13" t="s">
        <v>302</v>
      </c>
      <c r="B11" s="13" t="s">
        <v>187</v>
      </c>
      <c r="C11" s="13" t="s">
        <v>43</v>
      </c>
      <c r="D11" s="13">
        <v>0</v>
      </c>
      <c r="E11" s="13">
        <v>0</v>
      </c>
      <c r="F11" s="13">
        <v>1</v>
      </c>
      <c r="G11" s="13">
        <v>1</v>
      </c>
      <c r="H11" s="13">
        <v>32</v>
      </c>
      <c r="I11" s="13">
        <v>22</v>
      </c>
      <c r="J11" s="13">
        <v>10</v>
      </c>
      <c r="K11" s="13">
        <v>161</v>
      </c>
      <c r="L11" s="13">
        <v>483</v>
      </c>
      <c r="M11" s="13">
        <v>0.33333333333333331</v>
      </c>
      <c r="N11" s="13">
        <v>403</v>
      </c>
      <c r="O11" s="13">
        <v>598</v>
      </c>
      <c r="P11" s="13">
        <v>0.67391304347826086</v>
      </c>
      <c r="Q11" s="13">
        <v>1095</v>
      </c>
      <c r="R11" s="13">
        <v>936</v>
      </c>
      <c r="S11" s="13">
        <v>159</v>
      </c>
      <c r="T11" s="13">
        <v>351</v>
      </c>
      <c r="U11" s="13">
        <v>380</v>
      </c>
      <c r="V11" s="13">
        <v>409</v>
      </c>
      <c r="W11" s="13">
        <v>0.92909535452322733</v>
      </c>
      <c r="X11" s="13">
        <v>56</v>
      </c>
      <c r="Y11" s="13">
        <v>2</v>
      </c>
      <c r="Z11" s="13">
        <v>1</v>
      </c>
      <c r="AA11" s="13">
        <v>1996</v>
      </c>
      <c r="AB11" s="13">
        <v>62.4</v>
      </c>
      <c r="AC11" s="13">
        <v>1769</v>
      </c>
      <c r="AD11" s="13">
        <v>55.3</v>
      </c>
      <c r="AE11" s="13">
        <v>227</v>
      </c>
      <c r="AF11" s="13">
        <v>7.1000000000000014</v>
      </c>
      <c r="AG11" s="13"/>
      <c r="AH11" s="13">
        <v>0</v>
      </c>
      <c r="AI11">
        <v>1</v>
      </c>
      <c r="AJ11">
        <f>(I11-MIN(I2:I69))/(MAX(I2:I69)-MIN(I2:I69))</f>
        <v>0.33333333333333331</v>
      </c>
      <c r="AK11">
        <f>(J11-MIN(J2:J69))/(MAX(J2:J69)-MIN(J2:J69))</f>
        <v>0.58823529411764708</v>
      </c>
      <c r="AL11">
        <f>(U11-MIN(U2:U69))/(MAX(U2:U69)-MIN(U2:U69))</f>
        <v>0.22508038585209003</v>
      </c>
      <c r="AM11">
        <f>(W11-MIN(W2:W69))/(MAX(W2:W69)-MIN(W2:W69))</f>
        <v>0.17383736905856745</v>
      </c>
      <c r="AN11">
        <f>(X11-MIN(X2:X69))/(MAX(X2:X69)-MIN(X2:X69))</f>
        <v>0.16369047619047619</v>
      </c>
      <c r="AO11">
        <f>(Y11-MIN(Y2:Y69))/(MAX(Y2:Y69)-MIN(Y2:Y69))</f>
        <v>0.22222222222222221</v>
      </c>
      <c r="AP11">
        <f>(AA11-MIN(AA2:AA69))/(MAX(AA2:AA69)-MIN(AA2:AA69))</f>
        <v>0.13775510204081631</v>
      </c>
      <c r="AQ11">
        <f>(AE11-MIN(AE2:AE69))/(MAX(AE2:AE69)-MIN(AE2:AE69))</f>
        <v>0.34459459459459457</v>
      </c>
      <c r="AR11">
        <f>(AF11-MIN(AF2:AF69))/(MAX(AF2:AF69)-MIN(AF2:AF69))</f>
        <v>0.36405529953917032</v>
      </c>
      <c r="AS11">
        <v>1</v>
      </c>
    </row>
    <row r="12" spans="1:56" ht="14.25" customHeight="1" x14ac:dyDescent="0.3">
      <c r="A12" s="13" t="s">
        <v>372</v>
      </c>
      <c r="B12" s="13" t="s">
        <v>194</v>
      </c>
      <c r="C12" s="13" t="s">
        <v>37</v>
      </c>
      <c r="D12" s="13">
        <v>1</v>
      </c>
      <c r="E12" s="13">
        <v>1</v>
      </c>
      <c r="F12" s="13">
        <v>0</v>
      </c>
      <c r="G12" s="13">
        <v>1</v>
      </c>
      <c r="H12" s="13">
        <v>33</v>
      </c>
      <c r="I12" s="13">
        <v>24</v>
      </c>
      <c r="J12" s="13">
        <v>9</v>
      </c>
      <c r="K12" s="13">
        <v>221</v>
      </c>
      <c r="L12" s="13">
        <v>621</v>
      </c>
      <c r="M12" s="13">
        <v>0.35587761674718199</v>
      </c>
      <c r="N12" s="13">
        <v>529</v>
      </c>
      <c r="O12" s="13">
        <v>769</v>
      </c>
      <c r="P12" s="13">
        <v>0.68790637191157344</v>
      </c>
      <c r="Q12" s="13">
        <v>1311</v>
      </c>
      <c r="R12" s="13">
        <v>1027</v>
      </c>
      <c r="S12" s="13">
        <v>284</v>
      </c>
      <c r="T12" s="13">
        <v>440</v>
      </c>
      <c r="U12" s="13">
        <v>376</v>
      </c>
      <c r="V12" s="13">
        <v>393</v>
      </c>
      <c r="W12" s="13">
        <v>0.95674300254452926</v>
      </c>
      <c r="X12" s="13">
        <v>317</v>
      </c>
      <c r="Y12" s="13">
        <v>0</v>
      </c>
      <c r="Z12" s="13">
        <v>0</v>
      </c>
      <c r="AA12" s="13">
        <v>2366</v>
      </c>
      <c r="AB12" s="13">
        <v>71.7</v>
      </c>
      <c r="AC12" s="13">
        <v>2035</v>
      </c>
      <c r="AD12" s="13">
        <v>61.7</v>
      </c>
      <c r="AE12" s="13">
        <v>331</v>
      </c>
      <c r="AF12" s="13">
        <v>10</v>
      </c>
      <c r="AG12" s="13"/>
      <c r="AH12" s="13">
        <v>1</v>
      </c>
      <c r="AI12">
        <v>1</v>
      </c>
      <c r="AJ12">
        <f>(I12-MIN(I2:I69))/(MAX(I2:I69)-MIN(I2:I69))</f>
        <v>0.44444444444444442</v>
      </c>
      <c r="AK12">
        <f>(J12-MIN(J2:J69))/(MAX(J2:J69)-MIN(J2:J69))</f>
        <v>0.52941176470588236</v>
      </c>
      <c r="AL12">
        <f>(U12-MIN(U2:U69))/(MAX(U2:U69)-MIN(U2:U69))</f>
        <v>0.21221864951768488</v>
      </c>
      <c r="AM12">
        <f>(W12-MIN(W2:W69))/(MAX(W2:W69)-MIN(W2:W69))</f>
        <v>0.20012562154212474</v>
      </c>
      <c r="AN12">
        <f>(X12-MIN(X2:X69))/(MAX(X2:X69)-MIN(X2:X69))</f>
        <v>0.94047619047619047</v>
      </c>
      <c r="AO12">
        <f>(Y12-MIN(Y2:Y69))/(MAX(Y2:Y69)-MIN(Y2:Y69))</f>
        <v>0</v>
      </c>
      <c r="AP12">
        <f>(AA12-MIN(AA2:AA69))/(MAX(AA2:AA69)-MIN(AA2:AA69))</f>
        <v>0.51530612244897955</v>
      </c>
      <c r="AQ12">
        <f>(AE12-MIN(AE2:AE69))/(MAX(AE2:AE69)-MIN(AE2:AE69))</f>
        <v>0.48513513513513512</v>
      </c>
      <c r="AR12">
        <f>(AF12-MIN(AF2:AF69))/(MAX(AF2:AF69)-MIN(AF2:AF69))</f>
        <v>0.49769585253456194</v>
      </c>
      <c r="AS12">
        <v>0</v>
      </c>
    </row>
    <row r="13" spans="1:56" ht="14.25" customHeight="1" x14ac:dyDescent="0.3">
      <c r="A13" s="13" t="s">
        <v>60</v>
      </c>
      <c r="B13" s="13" t="s">
        <v>238</v>
      </c>
      <c r="C13" s="13" t="s">
        <v>40</v>
      </c>
      <c r="D13" s="13">
        <v>1</v>
      </c>
      <c r="E13" s="13">
        <v>0</v>
      </c>
      <c r="F13" s="13">
        <v>0</v>
      </c>
      <c r="G13" s="13">
        <v>0</v>
      </c>
      <c r="H13" s="13">
        <v>31</v>
      </c>
      <c r="I13" s="13">
        <v>24</v>
      </c>
      <c r="J13" s="13">
        <v>7</v>
      </c>
      <c r="K13" s="13">
        <v>337</v>
      </c>
      <c r="L13" s="13">
        <v>849</v>
      </c>
      <c r="M13" s="13">
        <v>0.39693757361601878</v>
      </c>
      <c r="N13" s="13">
        <v>386</v>
      </c>
      <c r="O13" s="13">
        <v>543</v>
      </c>
      <c r="P13" s="13">
        <v>0.71086556169429094</v>
      </c>
      <c r="Q13" s="13">
        <v>1114</v>
      </c>
      <c r="R13" s="13">
        <v>1086</v>
      </c>
      <c r="S13" s="13">
        <v>28</v>
      </c>
      <c r="T13" s="13">
        <v>325</v>
      </c>
      <c r="U13" s="13">
        <v>534</v>
      </c>
      <c r="V13" s="13">
        <v>297</v>
      </c>
      <c r="W13" s="13">
        <v>1.797979797979798</v>
      </c>
      <c r="X13" s="13">
        <v>122</v>
      </c>
      <c r="Y13" s="13">
        <v>1</v>
      </c>
      <c r="Z13" s="13">
        <v>4</v>
      </c>
      <c r="AA13" s="13">
        <v>2477</v>
      </c>
      <c r="AB13" s="13">
        <v>79.900000000000006</v>
      </c>
      <c r="AC13" s="13">
        <v>2138</v>
      </c>
      <c r="AD13" s="13">
        <v>69</v>
      </c>
      <c r="AE13" s="13">
        <v>339</v>
      </c>
      <c r="AF13" s="13">
        <v>10.900000000000009</v>
      </c>
      <c r="AG13" s="13"/>
      <c r="AH13" s="13">
        <v>1</v>
      </c>
      <c r="AI13">
        <v>0</v>
      </c>
      <c r="AJ13">
        <f>(I13-MIN(I2:I69))/(MAX(I2:I69)-MIN(I2:I69))</f>
        <v>0.44444444444444442</v>
      </c>
      <c r="AK13">
        <f>(J13-MIN(J2:J69))/(MAX(J2:J69)-MIN(J2:J69))</f>
        <v>0.41176470588235292</v>
      </c>
      <c r="AL13">
        <f>(U13-MIN(U2:U69))/(MAX(U2:U69)-MIN(U2:U69))</f>
        <v>0.72025723472668812</v>
      </c>
      <c r="AM13">
        <f>(W13-MIN(W2:W69))/(MAX(W2:W69)-MIN(W2:W69))</f>
        <v>1</v>
      </c>
      <c r="AN13">
        <f>(X13-MIN(X2:X69))/(MAX(X2:X69)-MIN(X2:X69))</f>
        <v>0.36011904761904762</v>
      </c>
      <c r="AO13">
        <f>(Y13-MIN(Y2:Y69))/(MAX(Y2:Y69)-MIN(Y2:Y69))</f>
        <v>0.1111111111111111</v>
      </c>
      <c r="AP13">
        <f>(AA13-MIN(AA2:AA69))/(MAX(AA2:AA69)-MIN(AA2:AA69))</f>
        <v>0.62857142857142856</v>
      </c>
      <c r="AQ13">
        <f>(AE13-MIN(AE2:AE69))/(MAX(AE2:AE69)-MIN(AE2:AE69))</f>
        <v>0.49594594594594593</v>
      </c>
      <c r="AR13">
        <f>(AF13-MIN(AF2:AF69))/(MAX(AF2:AF69)-MIN(AF2:AF69))</f>
        <v>0.5391705069124425</v>
      </c>
      <c r="AS13">
        <v>0</v>
      </c>
    </row>
    <row r="14" spans="1:56" ht="14.25" customHeight="1" x14ac:dyDescent="0.3">
      <c r="A14" s="13" t="s">
        <v>303</v>
      </c>
      <c r="B14" s="13" t="s">
        <v>238</v>
      </c>
      <c r="C14" s="13" t="s">
        <v>34</v>
      </c>
      <c r="D14" s="13">
        <v>1</v>
      </c>
      <c r="E14" s="13">
        <v>0</v>
      </c>
      <c r="F14" s="13">
        <v>1</v>
      </c>
      <c r="G14" s="13">
        <v>1</v>
      </c>
      <c r="H14" s="13">
        <v>33</v>
      </c>
      <c r="I14" s="13">
        <v>25</v>
      </c>
      <c r="J14" s="13">
        <v>8</v>
      </c>
      <c r="K14" s="13">
        <v>213</v>
      </c>
      <c r="L14" s="13">
        <v>605</v>
      </c>
      <c r="M14" s="13">
        <v>0.35206611570247942</v>
      </c>
      <c r="N14" s="13">
        <v>538</v>
      </c>
      <c r="O14" s="13">
        <v>789</v>
      </c>
      <c r="P14" s="13">
        <v>0.68187579214195182</v>
      </c>
      <c r="Q14" s="13">
        <v>1041</v>
      </c>
      <c r="R14" s="13">
        <v>1077</v>
      </c>
      <c r="S14" s="13">
        <v>-36</v>
      </c>
      <c r="T14" s="13">
        <v>245</v>
      </c>
      <c r="U14" s="13">
        <v>456</v>
      </c>
      <c r="V14" s="13">
        <v>379</v>
      </c>
      <c r="W14" s="13">
        <v>1.2031662269129291</v>
      </c>
      <c r="X14" s="13">
        <v>113</v>
      </c>
      <c r="Y14" s="13">
        <v>1</v>
      </c>
      <c r="Z14" s="13">
        <v>2</v>
      </c>
      <c r="AA14" s="13">
        <v>2251</v>
      </c>
      <c r="AB14" s="13">
        <v>68.2</v>
      </c>
      <c r="AC14" s="13">
        <v>2010</v>
      </c>
      <c r="AD14" s="13">
        <v>60.9</v>
      </c>
      <c r="AE14" s="13">
        <v>241</v>
      </c>
      <c r="AF14" s="13">
        <v>7.3000000000000043</v>
      </c>
      <c r="AG14" s="13"/>
      <c r="AH14" s="13">
        <v>1</v>
      </c>
      <c r="AI14">
        <v>1</v>
      </c>
      <c r="AJ14">
        <f>(I14-MIN(I2:I69))/(MAX(I2:I69)-MIN(I2:I69))</f>
        <v>0.5</v>
      </c>
      <c r="AK14">
        <f>(J14-MIN(J2:J69))/(MAX(J2:J69)-MIN(J2:J69))</f>
        <v>0.47058823529411764</v>
      </c>
      <c r="AL14">
        <f>(U14-MIN(U2:U69))/(MAX(U2:U69)-MIN(U2:U69))</f>
        <v>0.46945337620578781</v>
      </c>
      <c r="AM14">
        <f>(W14-MIN(W2:W69))/(MAX(W2:W69)-MIN(W2:W69))</f>
        <v>0.43443256638667688</v>
      </c>
      <c r="AN14">
        <f>(X14-MIN(X2:X69))/(MAX(X2:X69)-MIN(X2:X69))</f>
        <v>0.33333333333333331</v>
      </c>
      <c r="AO14">
        <f>(Y14-MIN(Y2:Y69))/(MAX(Y2:Y69)-MIN(Y2:Y69))</f>
        <v>0.1111111111111111</v>
      </c>
      <c r="AP14">
        <f>(AA14-MIN(AA2:AA69))/(MAX(AA2:AA69)-MIN(AA2:AA69))</f>
        <v>0.39795918367346939</v>
      </c>
      <c r="AQ14">
        <f>(AE14-MIN(AE2:AE69))/(MAX(AE2:AE69)-MIN(AE2:AE69))</f>
        <v>0.36351351351351352</v>
      </c>
      <c r="AR14">
        <f>(AF14-MIN(AF2:AF69))/(MAX(AF2:AF69)-MIN(AF2:AF69))</f>
        <v>0.3732718894009216</v>
      </c>
      <c r="AS14">
        <v>1</v>
      </c>
    </row>
    <row r="15" spans="1:56" ht="14.25" customHeight="1" x14ac:dyDescent="0.3">
      <c r="A15" s="13" t="s">
        <v>64</v>
      </c>
      <c r="B15" s="13" t="s">
        <v>304</v>
      </c>
      <c r="C15" s="13" t="s">
        <v>40</v>
      </c>
      <c r="D15" s="13">
        <v>0</v>
      </c>
      <c r="E15" s="13">
        <v>0</v>
      </c>
      <c r="F15" s="13">
        <v>6</v>
      </c>
      <c r="G15" s="13">
        <v>1</v>
      </c>
      <c r="H15" s="13">
        <v>33</v>
      </c>
      <c r="I15" s="13">
        <v>29</v>
      </c>
      <c r="J15" s="13">
        <v>4</v>
      </c>
      <c r="K15" s="13">
        <v>250</v>
      </c>
      <c r="L15" s="13">
        <v>648</v>
      </c>
      <c r="M15" s="13">
        <v>0.38580246913580252</v>
      </c>
      <c r="N15" s="13">
        <v>522</v>
      </c>
      <c r="O15" s="13">
        <v>755</v>
      </c>
      <c r="P15" s="13">
        <v>0.69139072847682115</v>
      </c>
      <c r="Q15" s="13">
        <v>1232</v>
      </c>
      <c r="R15" s="13">
        <v>1027</v>
      </c>
      <c r="S15" s="13">
        <v>205</v>
      </c>
      <c r="T15" s="13">
        <v>401</v>
      </c>
      <c r="U15" s="13">
        <v>512</v>
      </c>
      <c r="V15" s="13">
        <v>371</v>
      </c>
      <c r="W15" s="13">
        <v>1.380053908355795</v>
      </c>
      <c r="X15" s="13">
        <v>11</v>
      </c>
      <c r="Y15" s="13">
        <v>7</v>
      </c>
      <c r="Z15" s="13">
        <v>2</v>
      </c>
      <c r="AA15" s="13">
        <v>2660</v>
      </c>
      <c r="AB15" s="13">
        <v>80.599999999999994</v>
      </c>
      <c r="AC15" s="13">
        <v>2164</v>
      </c>
      <c r="AD15" s="13">
        <v>65.599999999999994</v>
      </c>
      <c r="AE15" s="13">
        <v>496</v>
      </c>
      <c r="AF15" s="13">
        <v>15</v>
      </c>
      <c r="AG15" s="13"/>
      <c r="AH15" s="13">
        <v>0</v>
      </c>
      <c r="AI15">
        <v>1</v>
      </c>
      <c r="AJ15">
        <f>(I15-MIN(I2:I69))/(MAX(I2:I69)-MIN(I2:I69))</f>
        <v>0.72222222222222221</v>
      </c>
      <c r="AK15">
        <f>(J15-MIN(J2:J69))/(MAX(J2:J69)-MIN(J2:J69))</f>
        <v>0.23529411764705882</v>
      </c>
      <c r="AL15">
        <f>(U15-MIN(U2:U69))/(MAX(U2:U69)-MIN(U2:U69))</f>
        <v>0.64951768488745976</v>
      </c>
      <c r="AM15">
        <f>(W15-MIN(W2:W69))/(MAX(W2:W69)-MIN(W2:W69))</f>
        <v>0.60262293207052575</v>
      </c>
      <c r="AN15">
        <f>(X15-MIN(X2:X69))/(MAX(X2:X69)-MIN(X2:X69))</f>
        <v>2.976190476190476E-2</v>
      </c>
      <c r="AO15">
        <f>(Y15-MIN(Y2:Y69))/(MAX(Y2:Y69)-MIN(Y2:Y69))</f>
        <v>0.77777777777777779</v>
      </c>
      <c r="AP15">
        <f>(AA15-MIN(AA2:AA69))/(MAX(AA2:AA69)-MIN(AA2:AA69))</f>
        <v>0.8153061224489796</v>
      </c>
      <c r="AQ15">
        <f>(AE15-MIN(AE2:AE69))/(MAX(AE2:AE69)-MIN(AE2:AE69))</f>
        <v>0.70810810810810809</v>
      </c>
      <c r="AR15">
        <f>(AF15-MIN(AF2:AF69))/(MAX(AF2:AF69)-MIN(AF2:AF69))</f>
        <v>0.72811059907834064</v>
      </c>
      <c r="AS15">
        <v>6</v>
      </c>
    </row>
    <row r="16" spans="1:56" ht="14.25" customHeight="1" x14ac:dyDescent="0.3">
      <c r="A16" s="13" t="s">
        <v>373</v>
      </c>
      <c r="B16" s="13" t="s">
        <v>218</v>
      </c>
      <c r="C16" s="13" t="s">
        <v>40</v>
      </c>
      <c r="D16" s="13">
        <v>1</v>
      </c>
      <c r="E16" s="13">
        <v>1</v>
      </c>
      <c r="F16" s="13">
        <v>0</v>
      </c>
      <c r="G16" s="13">
        <v>0</v>
      </c>
      <c r="H16" s="13">
        <v>34</v>
      </c>
      <c r="I16" s="13">
        <v>26</v>
      </c>
      <c r="J16" s="13">
        <v>8</v>
      </c>
      <c r="K16" s="13">
        <v>335</v>
      </c>
      <c r="L16" s="13">
        <v>832</v>
      </c>
      <c r="M16" s="13">
        <v>0.40264423076923078</v>
      </c>
      <c r="N16" s="13">
        <v>509</v>
      </c>
      <c r="O16" s="13">
        <v>704</v>
      </c>
      <c r="P16" s="13">
        <v>0.72301136363636365</v>
      </c>
      <c r="Q16" s="13">
        <v>1155</v>
      </c>
      <c r="R16" s="13">
        <v>1149</v>
      </c>
      <c r="S16" s="13">
        <v>6</v>
      </c>
      <c r="T16" s="13">
        <v>341</v>
      </c>
      <c r="U16" s="13">
        <v>448</v>
      </c>
      <c r="V16" s="13">
        <v>367</v>
      </c>
      <c r="W16" s="13">
        <v>1.2207084468664851</v>
      </c>
      <c r="X16" s="13">
        <v>236</v>
      </c>
      <c r="Y16" s="13">
        <v>0</v>
      </c>
      <c r="Z16" s="13">
        <v>1</v>
      </c>
      <c r="AA16" s="13">
        <v>2746</v>
      </c>
      <c r="AB16" s="13">
        <v>80.8</v>
      </c>
      <c r="AC16" s="13">
        <v>2504</v>
      </c>
      <c r="AD16" s="13">
        <v>73.599999999999994</v>
      </c>
      <c r="AE16" s="13">
        <v>242</v>
      </c>
      <c r="AF16" s="13">
        <v>7.2000000000000028</v>
      </c>
      <c r="AG16" s="13"/>
      <c r="AH16" s="13">
        <v>1</v>
      </c>
      <c r="AI16">
        <v>0</v>
      </c>
      <c r="AJ16">
        <f>(I16-MIN(I2:I69))/(MAX(I2:I69)-MIN(I2:I69))</f>
        <v>0.55555555555555558</v>
      </c>
      <c r="AK16">
        <f>(J16-MIN(J2:J69))/(MAX(J2:J69)-MIN(J2:J69))</f>
        <v>0.47058823529411764</v>
      </c>
      <c r="AL16">
        <f>(U16-MIN(U2:U69))/(MAX(U2:U69)-MIN(U2:U69))</f>
        <v>0.4437299035369775</v>
      </c>
      <c r="AM16">
        <f>(W16-MIN(W2:W69))/(MAX(W2:W69)-MIN(W2:W69))</f>
        <v>0.45111226033047519</v>
      </c>
      <c r="AN16">
        <f>(X16-MIN(X2:X69))/(MAX(X2:X69)-MIN(X2:X69))</f>
        <v>0.69940476190476186</v>
      </c>
      <c r="AO16">
        <f>(Y16-MIN(Y2:Y69))/(MAX(Y2:Y69)-MIN(Y2:Y69))</f>
        <v>0</v>
      </c>
      <c r="AP16">
        <f>(AA16-MIN(AA2:AA69))/(MAX(AA2:AA69)-MIN(AA2:AA69))</f>
        <v>0.90306122448979587</v>
      </c>
      <c r="AQ16">
        <f>(AE16-MIN(AE2:AE69))/(MAX(AE2:AE69)-MIN(AE2:AE69))</f>
        <v>0.36486486486486486</v>
      </c>
      <c r="AR16">
        <f>(AF16-MIN(AF2:AF69))/(MAX(AF2:AF69)-MIN(AF2:AF69))</f>
        <v>0.36866359447004599</v>
      </c>
      <c r="AS16">
        <v>0</v>
      </c>
    </row>
    <row r="17" spans="1:45" ht="14.25" customHeight="1" x14ac:dyDescent="0.3">
      <c r="A17" s="13" t="s">
        <v>147</v>
      </c>
      <c r="B17" s="13" t="s">
        <v>211</v>
      </c>
      <c r="C17" s="13" t="s">
        <v>40</v>
      </c>
      <c r="D17" s="13">
        <v>0</v>
      </c>
      <c r="E17" s="13">
        <v>0</v>
      </c>
      <c r="F17" s="13">
        <v>1</v>
      </c>
      <c r="G17" s="13">
        <v>0</v>
      </c>
      <c r="H17" s="13">
        <v>31</v>
      </c>
      <c r="I17" s="13">
        <v>21</v>
      </c>
      <c r="J17" s="13">
        <v>10</v>
      </c>
      <c r="K17" s="13">
        <v>181</v>
      </c>
      <c r="L17" s="13">
        <v>521</v>
      </c>
      <c r="M17" s="13">
        <v>0.34740882917466409</v>
      </c>
      <c r="N17" s="13">
        <v>511</v>
      </c>
      <c r="O17" s="13">
        <v>728</v>
      </c>
      <c r="P17" s="13">
        <v>0.70192307692307687</v>
      </c>
      <c r="Q17" s="13">
        <v>1089</v>
      </c>
      <c r="R17" s="13">
        <v>1003</v>
      </c>
      <c r="S17" s="13">
        <v>86</v>
      </c>
      <c r="T17" s="13">
        <v>347</v>
      </c>
      <c r="U17" s="13">
        <v>408</v>
      </c>
      <c r="V17" s="13">
        <v>392</v>
      </c>
      <c r="W17" s="13">
        <v>1.0408163265306121</v>
      </c>
      <c r="X17" s="13">
        <v>12</v>
      </c>
      <c r="Y17" s="13">
        <v>1</v>
      </c>
      <c r="Z17" s="13">
        <v>5</v>
      </c>
      <c r="AA17" s="13">
        <v>2192</v>
      </c>
      <c r="AB17" s="13">
        <v>70.7</v>
      </c>
      <c r="AC17" s="13">
        <v>2004</v>
      </c>
      <c r="AD17" s="13">
        <v>64.599999999999994</v>
      </c>
      <c r="AE17" s="13">
        <v>188</v>
      </c>
      <c r="AF17" s="13">
        <v>6.1000000000000094</v>
      </c>
      <c r="AG17" s="13"/>
      <c r="AH17" s="13">
        <v>0</v>
      </c>
      <c r="AI17">
        <v>0</v>
      </c>
      <c r="AJ17">
        <f>(I17-MIN(I2:I69))/(MAX(I2:I69)-MIN(I2:I69))</f>
        <v>0.27777777777777779</v>
      </c>
      <c r="AK17">
        <f>(J17-MIN(J2:J69))/(MAX(J2:J69)-MIN(J2:J69))</f>
        <v>0.58823529411764708</v>
      </c>
      <c r="AL17">
        <f>(U17-MIN(U2:U69))/(MAX(U2:U69)-MIN(U2:U69))</f>
        <v>0.31511254019292606</v>
      </c>
      <c r="AM17">
        <f>(W17-MIN(W2:W69))/(MAX(W2:W69)-MIN(W2:W69))</f>
        <v>0.28006517974162121</v>
      </c>
      <c r="AN17">
        <f>(X17-MIN(X2:X69))/(MAX(X2:X69)-MIN(X2:X69))</f>
        <v>3.273809523809524E-2</v>
      </c>
      <c r="AO17">
        <f>(Y17-MIN(Y2:Y69))/(MAX(Y2:Y69)-MIN(Y2:Y69))</f>
        <v>0.1111111111111111</v>
      </c>
      <c r="AP17">
        <f>(AA17-MIN(AA2:AA69))/(MAX(AA2:AA69)-MIN(AA2:AA69))</f>
        <v>0.33775510204081632</v>
      </c>
      <c r="AQ17">
        <f>(AE17-MIN(AE2:AE69))/(MAX(AE2:AE69)-MIN(AE2:AE69))</f>
        <v>0.29189189189189191</v>
      </c>
      <c r="AR17">
        <f>(AF17-MIN(AF2:AF69))/(MAX(AF2:AF69)-MIN(AF2:AF69))</f>
        <v>0.31797235023041498</v>
      </c>
      <c r="AS17">
        <v>1</v>
      </c>
    </row>
    <row r="18" spans="1:45" ht="14.25" customHeight="1" x14ac:dyDescent="0.3">
      <c r="A18" s="13" t="s">
        <v>374</v>
      </c>
      <c r="B18" s="13" t="s">
        <v>299</v>
      </c>
      <c r="C18" s="13" t="s">
        <v>34</v>
      </c>
      <c r="D18" s="13">
        <v>1</v>
      </c>
      <c r="E18" s="13">
        <v>0</v>
      </c>
      <c r="F18" s="13">
        <v>0</v>
      </c>
      <c r="G18" s="13">
        <v>0</v>
      </c>
      <c r="H18" s="13">
        <v>32</v>
      </c>
      <c r="I18" s="13">
        <v>21</v>
      </c>
      <c r="J18" s="13">
        <v>11</v>
      </c>
      <c r="K18" s="13">
        <v>180</v>
      </c>
      <c r="L18" s="13">
        <v>524</v>
      </c>
      <c r="M18" s="13">
        <v>0.34351145038167941</v>
      </c>
      <c r="N18" s="13">
        <v>551</v>
      </c>
      <c r="O18" s="13">
        <v>800</v>
      </c>
      <c r="P18" s="13">
        <v>0.68874999999999997</v>
      </c>
      <c r="Q18" s="13">
        <v>1217</v>
      </c>
      <c r="R18" s="13">
        <v>1082</v>
      </c>
      <c r="S18" s="13">
        <v>135</v>
      </c>
      <c r="T18" s="13">
        <v>348</v>
      </c>
      <c r="U18" s="13">
        <v>403</v>
      </c>
      <c r="V18" s="13">
        <v>408</v>
      </c>
      <c r="W18" s="13">
        <v>0.98774509803921573</v>
      </c>
      <c r="X18" s="13">
        <v>33</v>
      </c>
      <c r="Y18" s="13">
        <v>0</v>
      </c>
      <c r="Z18" s="13">
        <v>5</v>
      </c>
      <c r="AA18" s="13">
        <v>2187</v>
      </c>
      <c r="AB18" s="13">
        <v>68.3</v>
      </c>
      <c r="AC18" s="13">
        <v>2054</v>
      </c>
      <c r="AD18" s="13">
        <v>64.2</v>
      </c>
      <c r="AE18" s="13">
        <v>133</v>
      </c>
      <c r="AF18" s="13">
        <v>4.0999999999999943</v>
      </c>
      <c r="AG18" s="13"/>
      <c r="AH18" s="13">
        <v>1</v>
      </c>
      <c r="AI18">
        <v>0</v>
      </c>
      <c r="AJ18">
        <f>(I18-MIN(I2:I69))/(MAX(I2:I69)-MIN(I2:I69))</f>
        <v>0.27777777777777779</v>
      </c>
      <c r="AK18">
        <f>(J18-MIN(J2:J69))/(MAX(J2:J69)-MIN(J2:J69))</f>
        <v>0.6470588235294118</v>
      </c>
      <c r="AL18">
        <f>(U18-MIN(U2:U69))/(MAX(U2:U69)-MIN(U2:U69))</f>
        <v>0.29903536977491962</v>
      </c>
      <c r="AM18">
        <f>(W18-MIN(W2:W69))/(MAX(W2:W69)-MIN(W2:W69))</f>
        <v>0.2296033880868861</v>
      </c>
      <c r="AN18">
        <f>(X18-MIN(X2:X69))/(MAX(X2:X69)-MIN(X2:X69))</f>
        <v>9.5238095238095233E-2</v>
      </c>
      <c r="AO18">
        <f>(Y18-MIN(Y2:Y69))/(MAX(Y2:Y69)-MIN(Y2:Y69))</f>
        <v>0</v>
      </c>
      <c r="AP18">
        <f>(AA18-MIN(AA2:AA69))/(MAX(AA2:AA69)-MIN(AA2:AA69))</f>
        <v>0.33265306122448979</v>
      </c>
      <c r="AQ18">
        <f>(AE18-MIN(AE2:AE69))/(MAX(AE2:AE69)-MIN(AE2:AE69))</f>
        <v>0.21756756756756757</v>
      </c>
      <c r="AR18">
        <f>(AF18-MIN(AF2:AF69))/(MAX(AF2:AF69)-MIN(AF2:AF69))</f>
        <v>0.22580645161290278</v>
      </c>
      <c r="AS18">
        <v>0</v>
      </c>
    </row>
    <row r="19" spans="1:45" ht="14.25" customHeight="1" x14ac:dyDescent="0.3">
      <c r="A19" s="13" t="s">
        <v>66</v>
      </c>
      <c r="B19" s="13" t="s">
        <v>196</v>
      </c>
      <c r="C19" s="13" t="s">
        <v>37</v>
      </c>
      <c r="D19" s="13">
        <v>1</v>
      </c>
      <c r="E19" s="13">
        <v>1</v>
      </c>
      <c r="F19" s="13">
        <v>1</v>
      </c>
      <c r="G19" s="13">
        <v>0</v>
      </c>
      <c r="H19" s="13">
        <v>33</v>
      </c>
      <c r="I19" s="13">
        <v>24</v>
      </c>
      <c r="J19" s="13">
        <v>9</v>
      </c>
      <c r="K19" s="13">
        <v>163</v>
      </c>
      <c r="L19" s="13">
        <v>492</v>
      </c>
      <c r="M19" s="13">
        <v>0.33130081300813008</v>
      </c>
      <c r="N19" s="13">
        <v>504</v>
      </c>
      <c r="O19" s="13">
        <v>693</v>
      </c>
      <c r="P19" s="13">
        <v>0.72727272727272729</v>
      </c>
      <c r="Q19" s="13">
        <v>1082</v>
      </c>
      <c r="R19" s="13">
        <v>1102</v>
      </c>
      <c r="S19" s="13">
        <v>-20</v>
      </c>
      <c r="T19" s="13">
        <v>309</v>
      </c>
      <c r="U19" s="13">
        <v>450</v>
      </c>
      <c r="V19" s="13">
        <v>352</v>
      </c>
      <c r="W19" s="13">
        <v>1.2784090909090911</v>
      </c>
      <c r="X19" s="13">
        <v>150</v>
      </c>
      <c r="Y19" s="13">
        <v>0</v>
      </c>
      <c r="Z19" s="13">
        <v>1</v>
      </c>
      <c r="AA19" s="13">
        <v>2375</v>
      </c>
      <c r="AB19" s="13">
        <v>72</v>
      </c>
      <c r="AC19" s="13">
        <v>2053</v>
      </c>
      <c r="AD19" s="13">
        <v>62.2</v>
      </c>
      <c r="AE19" s="13">
        <v>322</v>
      </c>
      <c r="AF19" s="13">
        <v>9.7999999999999972</v>
      </c>
      <c r="AG19" s="13"/>
      <c r="AH19" s="13">
        <v>1</v>
      </c>
      <c r="AI19">
        <v>0</v>
      </c>
      <c r="AJ19">
        <f>(I19-MIN(I2:I69))/(MAX(I2:I69)-MIN(I2:I69))</f>
        <v>0.44444444444444442</v>
      </c>
      <c r="AK19">
        <f>(J19-MIN(J2:J69))/(MAX(J2:J69)-MIN(J2:J69))</f>
        <v>0.52941176470588236</v>
      </c>
      <c r="AL19">
        <f>(U19-MIN(U2:U69))/(MAX(U2:U69)-MIN(U2:U69))</f>
        <v>0.45016077170418006</v>
      </c>
      <c r="AM19">
        <f>(W19-MIN(W2:W69))/(MAX(W2:W69)-MIN(W2:W69))</f>
        <v>0.50597584575688082</v>
      </c>
      <c r="AN19">
        <f>(X19-MIN(X2:X69))/(MAX(X2:X69)-MIN(X2:X69))</f>
        <v>0.44345238095238093</v>
      </c>
      <c r="AO19">
        <f>(Y19-MIN(Y2:Y69))/(MAX(Y2:Y69)-MIN(Y2:Y69))</f>
        <v>0</v>
      </c>
      <c r="AP19">
        <f>(AA19-MIN(AA2:AA69))/(MAX(AA2:AA69)-MIN(AA2:AA69))</f>
        <v>0.52448979591836731</v>
      </c>
      <c r="AQ19">
        <f>(AE19-MIN(AE2:AE69))/(MAX(AE2:AE69)-MIN(AE2:AE69))</f>
        <v>0.47297297297297297</v>
      </c>
      <c r="AR19">
        <f>(AF19-MIN(AF2:AF69))/(MAX(AF2:AF69)-MIN(AF2:AF69))</f>
        <v>0.48847926267281067</v>
      </c>
      <c r="AS19">
        <v>1</v>
      </c>
    </row>
    <row r="20" spans="1:45" ht="14.25" customHeight="1" x14ac:dyDescent="0.3">
      <c r="A20" s="13" t="s">
        <v>68</v>
      </c>
      <c r="B20" s="13" t="s">
        <v>308</v>
      </c>
      <c r="C20" s="13" t="s">
        <v>40</v>
      </c>
      <c r="D20" s="13">
        <v>0</v>
      </c>
      <c r="E20" s="13">
        <v>1</v>
      </c>
      <c r="F20" s="13">
        <v>3</v>
      </c>
      <c r="G20" s="13">
        <v>1</v>
      </c>
      <c r="H20" s="13">
        <v>34</v>
      </c>
      <c r="I20" s="13">
        <v>32</v>
      </c>
      <c r="J20" s="13">
        <v>2</v>
      </c>
      <c r="K20" s="13">
        <v>242</v>
      </c>
      <c r="L20" s="13">
        <v>593</v>
      </c>
      <c r="M20" s="13">
        <v>0.40809443507588528</v>
      </c>
      <c r="N20" s="13">
        <v>502</v>
      </c>
      <c r="O20" s="13">
        <v>725</v>
      </c>
      <c r="P20" s="13">
        <v>0.69241379310344831</v>
      </c>
      <c r="Q20" s="13">
        <v>1286</v>
      </c>
      <c r="R20" s="13">
        <v>1041</v>
      </c>
      <c r="S20" s="13">
        <v>245</v>
      </c>
      <c r="T20" s="13">
        <v>345</v>
      </c>
      <c r="U20" s="13">
        <v>561</v>
      </c>
      <c r="V20" s="13">
        <v>359</v>
      </c>
      <c r="W20" s="13">
        <v>1.5626740947075211</v>
      </c>
      <c r="X20" s="13">
        <v>84</v>
      </c>
      <c r="Y20" s="13">
        <v>1</v>
      </c>
      <c r="Z20" s="13">
        <v>1</v>
      </c>
      <c r="AA20" s="13">
        <v>2690</v>
      </c>
      <c r="AB20" s="13">
        <v>79.099999999999994</v>
      </c>
      <c r="AC20" s="13">
        <v>2071</v>
      </c>
      <c r="AD20" s="13">
        <v>60.9</v>
      </c>
      <c r="AE20" s="13">
        <v>619</v>
      </c>
      <c r="AF20" s="13">
        <v>18.2</v>
      </c>
      <c r="AG20" s="13"/>
      <c r="AH20" s="13">
        <v>0</v>
      </c>
      <c r="AI20">
        <v>1</v>
      </c>
      <c r="AJ20">
        <f>(I20-MIN(I2:I69))/(MAX(I2:I69)-MIN(I2:I69))</f>
        <v>0.88888888888888884</v>
      </c>
      <c r="AK20">
        <f>(J20-MIN(J2:J69))/(MAX(J2:J69)-MIN(J2:J69))</f>
        <v>0.11764705882352941</v>
      </c>
      <c r="AL20">
        <f>(U20-MIN(U2:U69))/(MAX(U2:U69)-MIN(U2:U69))</f>
        <v>0.80707395498392287</v>
      </c>
      <c r="AM20">
        <f>(W20-MIN(W2:W69))/(MAX(W2:W69)-MIN(W2:W69))</f>
        <v>0.77626394354859318</v>
      </c>
      <c r="AN20">
        <f>(X20-MIN(X2:X69))/(MAX(X2:X69)-MIN(X2:X69))</f>
        <v>0.24702380952380953</v>
      </c>
      <c r="AO20">
        <f>(Y20-MIN(Y2:Y69))/(MAX(Y2:Y69)-MIN(Y2:Y69))</f>
        <v>0.1111111111111111</v>
      </c>
      <c r="AP20">
        <f>(AA20-MIN(AA2:AA69))/(MAX(AA2:AA69)-MIN(AA2:AA69))</f>
        <v>0.84591836734693882</v>
      </c>
      <c r="AQ20">
        <f>(AE20-MIN(AE2:AE69))/(MAX(AE2:AE69)-MIN(AE2:AE69))</f>
        <v>0.87432432432432428</v>
      </c>
      <c r="AR20">
        <f>(AF20-MIN(AF2:AF69))/(MAX(AF2:AF69)-MIN(AF2:AF69))</f>
        <v>0.87557603686635899</v>
      </c>
      <c r="AS20">
        <v>3</v>
      </c>
    </row>
    <row r="21" spans="1:45" ht="14.25" customHeight="1" x14ac:dyDescent="0.3">
      <c r="A21" s="13" t="s">
        <v>363</v>
      </c>
      <c r="B21" s="13" t="s">
        <v>321</v>
      </c>
      <c r="C21" s="13" t="s">
        <v>43</v>
      </c>
      <c r="D21" s="13">
        <v>1</v>
      </c>
      <c r="E21" s="13">
        <v>1</v>
      </c>
      <c r="F21" s="13">
        <v>0</v>
      </c>
      <c r="G21" s="13">
        <v>0</v>
      </c>
      <c r="H21" s="13">
        <v>33</v>
      </c>
      <c r="I21" s="13">
        <v>16</v>
      </c>
      <c r="J21" s="13">
        <v>17</v>
      </c>
      <c r="K21" s="13">
        <v>187</v>
      </c>
      <c r="L21" s="13">
        <v>615</v>
      </c>
      <c r="M21" s="13">
        <v>0.30406504065040652</v>
      </c>
      <c r="N21" s="13">
        <v>523</v>
      </c>
      <c r="O21" s="13">
        <v>802</v>
      </c>
      <c r="P21" s="13">
        <v>0.65211970074812964</v>
      </c>
      <c r="Q21" s="13">
        <v>1224</v>
      </c>
      <c r="R21" s="13">
        <v>1193</v>
      </c>
      <c r="S21" s="13">
        <v>31</v>
      </c>
      <c r="T21" s="13">
        <v>404</v>
      </c>
      <c r="U21" s="13">
        <v>350</v>
      </c>
      <c r="V21" s="13">
        <v>469</v>
      </c>
      <c r="W21" s="13">
        <v>0.74626865671641796</v>
      </c>
      <c r="X21" s="13">
        <v>333</v>
      </c>
      <c r="Y21" s="13">
        <v>0</v>
      </c>
      <c r="Z21" s="13">
        <v>0</v>
      </c>
      <c r="AA21" s="13">
        <v>2216</v>
      </c>
      <c r="AB21" s="13">
        <v>67.2</v>
      </c>
      <c r="AC21" s="13">
        <v>2244</v>
      </c>
      <c r="AD21" s="13">
        <v>68</v>
      </c>
      <c r="AE21" s="13">
        <v>-28</v>
      </c>
      <c r="AF21" s="13">
        <v>-0.79999999999999716</v>
      </c>
      <c r="AG21" s="13"/>
      <c r="AH21" s="13">
        <v>1</v>
      </c>
      <c r="AI21">
        <v>0</v>
      </c>
      <c r="AJ21">
        <f>(I21-MIN(I2:I69))/(MAX(I2:I69)-MIN(I2:I69))</f>
        <v>0</v>
      </c>
      <c r="AK21">
        <f>(J21-MIN(J2:J69))/(MAX(J2:J69)-MIN(J2:J69))</f>
        <v>1</v>
      </c>
      <c r="AL21">
        <f>(U21-MIN(U2:U69))/(MAX(U2:U69)-MIN(U2:U69))</f>
        <v>0.12861736334405144</v>
      </c>
      <c r="AM21">
        <f>(W21-MIN(W2:W69))/(MAX(W2:W69)-MIN(W2:W69))</f>
        <v>0</v>
      </c>
      <c r="AN21">
        <f>(X21-MIN(X2:X69))/(MAX(X2:X69)-MIN(X2:X69))</f>
        <v>0.98809523809523814</v>
      </c>
      <c r="AO21">
        <f>(Y21-MIN(Y2:Y69))/(MAX(Y2:Y69)-MIN(Y2:Y69))</f>
        <v>0</v>
      </c>
      <c r="AP21">
        <f>(AA21-MIN(AA2:AA69))/(MAX(AA2:AA69)-MIN(AA2:AA69))</f>
        <v>0.36224489795918369</v>
      </c>
      <c r="AQ21">
        <f>(AE21-MIN(AE2:AE69))/(MAX(AE2:AE69)-MIN(AE2:AE69))</f>
        <v>0</v>
      </c>
      <c r="AR21">
        <f>(AF21-MIN(AF2:AF69))/(MAX(AF2:AF69)-MIN(AF2:AF69))</f>
        <v>0</v>
      </c>
      <c r="AS21">
        <v>0</v>
      </c>
    </row>
    <row r="22" spans="1:45" ht="14.25" customHeight="1" x14ac:dyDescent="0.3">
      <c r="A22" s="13" t="s">
        <v>375</v>
      </c>
      <c r="B22" s="13" t="s">
        <v>261</v>
      </c>
      <c r="C22" s="13" t="s">
        <v>37</v>
      </c>
      <c r="D22" s="13">
        <v>1</v>
      </c>
      <c r="E22" s="13">
        <v>1</v>
      </c>
      <c r="F22" s="13">
        <v>0</v>
      </c>
      <c r="G22" s="13">
        <v>1</v>
      </c>
      <c r="H22" s="13">
        <v>29</v>
      </c>
      <c r="I22" s="13">
        <v>22</v>
      </c>
      <c r="J22" s="13">
        <v>7</v>
      </c>
      <c r="K22" s="13">
        <v>141</v>
      </c>
      <c r="L22" s="13">
        <v>399</v>
      </c>
      <c r="M22" s="13">
        <v>0.35338345864661652</v>
      </c>
      <c r="N22" s="13">
        <v>420</v>
      </c>
      <c r="O22" s="13">
        <v>589</v>
      </c>
      <c r="P22" s="13">
        <v>0.71307300509337856</v>
      </c>
      <c r="Q22" s="13">
        <v>999</v>
      </c>
      <c r="R22" s="13">
        <v>891</v>
      </c>
      <c r="S22" s="13">
        <v>108</v>
      </c>
      <c r="T22" s="13">
        <v>304</v>
      </c>
      <c r="U22" s="13">
        <v>375</v>
      </c>
      <c r="V22" s="13">
        <v>342</v>
      </c>
      <c r="W22" s="13">
        <v>1.096491228070176</v>
      </c>
      <c r="X22" s="13">
        <v>143</v>
      </c>
      <c r="Y22" s="13">
        <v>0</v>
      </c>
      <c r="Z22" s="13">
        <v>1</v>
      </c>
      <c r="AA22" s="13">
        <v>1861</v>
      </c>
      <c r="AB22" s="13">
        <v>64.2</v>
      </c>
      <c r="AC22" s="13">
        <v>1660</v>
      </c>
      <c r="AD22" s="13">
        <v>57.2</v>
      </c>
      <c r="AE22" s="13">
        <v>201</v>
      </c>
      <c r="AF22" s="13">
        <v>7</v>
      </c>
      <c r="AG22" s="13"/>
      <c r="AH22" s="13">
        <v>1</v>
      </c>
      <c r="AI22">
        <v>1</v>
      </c>
      <c r="AJ22">
        <f>(I22-MIN(I2:I69))/(MAX(I2:I69)-MIN(I2:I69))</f>
        <v>0.33333333333333331</v>
      </c>
      <c r="AK22">
        <f>(J22-MIN(J2:J69))/(MAX(J2:J69)-MIN(J2:J69))</f>
        <v>0.41176470588235292</v>
      </c>
      <c r="AL22">
        <f>(U22-MIN(U2:U69))/(MAX(U2:U69)-MIN(U2:U69))</f>
        <v>0.20900321543408359</v>
      </c>
      <c r="AM22">
        <f>(W22-MIN(W2:W69))/(MAX(W2:W69)-MIN(W2:W69))</f>
        <v>0.33300262554321625</v>
      </c>
      <c r="AN22">
        <f>(X22-MIN(X2:X69))/(MAX(X2:X69)-MIN(X2:X69))</f>
        <v>0.42261904761904762</v>
      </c>
      <c r="AO22">
        <f>(Y22-MIN(Y2:Y69))/(MAX(Y2:Y69)-MIN(Y2:Y69))</f>
        <v>0</v>
      </c>
      <c r="AP22">
        <f>(AA22-MIN(AA2:AA69))/(MAX(AA2:AA69)-MIN(AA2:AA69))</f>
        <v>0</v>
      </c>
      <c r="AQ22">
        <f>(AE22-MIN(AE2:AE69))/(MAX(AE2:AE69)-MIN(AE2:AE69))</f>
        <v>0.30945945945945946</v>
      </c>
      <c r="AR22">
        <f>(AF22-MIN(AF2:AF69))/(MAX(AF2:AF69)-MIN(AF2:AF69))</f>
        <v>0.35944700460829471</v>
      </c>
      <c r="AS22">
        <v>0</v>
      </c>
    </row>
    <row r="23" spans="1:45" ht="14.25" customHeight="1" x14ac:dyDescent="0.3">
      <c r="A23" s="13" t="s">
        <v>74</v>
      </c>
      <c r="B23" s="13" t="s">
        <v>201</v>
      </c>
      <c r="C23" s="13" t="s">
        <v>43</v>
      </c>
      <c r="D23" s="13">
        <v>1</v>
      </c>
      <c r="E23" s="13">
        <v>0</v>
      </c>
      <c r="F23" s="13">
        <v>0</v>
      </c>
      <c r="G23" s="13">
        <v>0</v>
      </c>
      <c r="H23" s="13">
        <v>33</v>
      </c>
      <c r="I23" s="13">
        <v>20</v>
      </c>
      <c r="J23" s="13">
        <v>13</v>
      </c>
      <c r="K23" s="13">
        <v>308</v>
      </c>
      <c r="L23" s="13">
        <v>764</v>
      </c>
      <c r="M23" s="13">
        <v>0.40314136125654448</v>
      </c>
      <c r="N23" s="13">
        <v>451</v>
      </c>
      <c r="O23" s="13">
        <v>631</v>
      </c>
      <c r="P23" s="13">
        <v>0.71473851030110935</v>
      </c>
      <c r="Q23" s="13">
        <v>1187</v>
      </c>
      <c r="R23" s="13">
        <v>1083</v>
      </c>
      <c r="S23" s="13">
        <v>104</v>
      </c>
      <c r="T23" s="13">
        <v>395</v>
      </c>
      <c r="U23" s="13">
        <v>463</v>
      </c>
      <c r="V23" s="13">
        <v>379</v>
      </c>
      <c r="W23" s="13">
        <v>1.221635883905013</v>
      </c>
      <c r="X23" s="13">
        <v>23</v>
      </c>
      <c r="Y23" s="13">
        <v>2</v>
      </c>
      <c r="Z23" s="13">
        <v>7</v>
      </c>
      <c r="AA23" s="13">
        <v>2557</v>
      </c>
      <c r="AB23" s="13">
        <v>77.5</v>
      </c>
      <c r="AC23" s="13">
        <v>2357</v>
      </c>
      <c r="AD23" s="13">
        <v>71.400000000000006</v>
      </c>
      <c r="AE23" s="13">
        <v>200</v>
      </c>
      <c r="AF23" s="13">
        <v>6.0999999999999943</v>
      </c>
      <c r="AG23" s="13"/>
      <c r="AH23" s="13">
        <v>1</v>
      </c>
      <c r="AI23">
        <v>0</v>
      </c>
      <c r="AJ23">
        <f>(I23-MIN(I2:I69))/(MAX(I2:I69)-MIN(I2:I69))</f>
        <v>0.22222222222222221</v>
      </c>
      <c r="AK23">
        <f>(J23-MIN(J2:J69))/(MAX(J2:J69)-MIN(J2:J69))</f>
        <v>0.76470588235294112</v>
      </c>
      <c r="AL23">
        <f>(U23-MIN(U2:U69))/(MAX(U2:U69)-MIN(U2:U69))</f>
        <v>0.49196141479099681</v>
      </c>
      <c r="AM23">
        <f>(W23-MIN(W2:W69))/(MAX(W2:W69)-MIN(W2:W69))</f>
        <v>0.45199409660865114</v>
      </c>
      <c r="AN23">
        <f>(X23-MIN(X2:X69))/(MAX(X2:X69)-MIN(X2:X69))</f>
        <v>6.5476190476190479E-2</v>
      </c>
      <c r="AO23">
        <f>(Y23-MIN(Y2:Y69))/(MAX(Y2:Y69)-MIN(Y2:Y69))</f>
        <v>0.22222222222222221</v>
      </c>
      <c r="AP23">
        <f>(AA23-MIN(AA2:AA69))/(MAX(AA2:AA69)-MIN(AA2:AA69))</f>
        <v>0.71020408163265303</v>
      </c>
      <c r="AQ23">
        <f>(AE23-MIN(AE2:AE69))/(MAX(AE2:AE69)-MIN(AE2:AE69))</f>
        <v>0.30810810810810813</v>
      </c>
      <c r="AR23">
        <f>(AF23-MIN(AF2:AF69))/(MAX(AF2:AF69)-MIN(AF2:AF69))</f>
        <v>0.31797235023041426</v>
      </c>
      <c r="AS23">
        <v>0</v>
      </c>
    </row>
    <row r="24" spans="1:45" ht="14.25" customHeight="1" x14ac:dyDescent="0.3">
      <c r="A24" s="13" t="s">
        <v>75</v>
      </c>
      <c r="B24" s="13" t="s">
        <v>201</v>
      </c>
      <c r="C24" s="13" t="s">
        <v>40</v>
      </c>
      <c r="D24" s="13">
        <v>0</v>
      </c>
      <c r="E24" s="13">
        <v>0</v>
      </c>
      <c r="F24" s="13">
        <v>1</v>
      </c>
      <c r="G24" s="13">
        <v>1</v>
      </c>
      <c r="H24" s="13">
        <v>32</v>
      </c>
      <c r="I24" s="13">
        <v>21</v>
      </c>
      <c r="J24" s="13">
        <v>11</v>
      </c>
      <c r="K24" s="13">
        <v>181</v>
      </c>
      <c r="L24" s="13">
        <v>545</v>
      </c>
      <c r="M24" s="13">
        <v>0.33211009174311928</v>
      </c>
      <c r="N24" s="13">
        <v>524</v>
      </c>
      <c r="O24" s="13">
        <v>703</v>
      </c>
      <c r="P24" s="13">
        <v>0.74537695590327169</v>
      </c>
      <c r="Q24" s="13">
        <v>1206</v>
      </c>
      <c r="R24" s="13">
        <v>1072</v>
      </c>
      <c r="S24" s="13">
        <v>134</v>
      </c>
      <c r="T24" s="13">
        <v>401</v>
      </c>
      <c r="U24" s="13">
        <v>460</v>
      </c>
      <c r="V24" s="13">
        <v>361</v>
      </c>
      <c r="W24" s="13">
        <v>1.274238227146814</v>
      </c>
      <c r="X24" s="13">
        <v>28</v>
      </c>
      <c r="Y24" s="13">
        <v>2</v>
      </c>
      <c r="Z24" s="13">
        <v>5</v>
      </c>
      <c r="AA24" s="13">
        <v>2221</v>
      </c>
      <c r="AB24" s="13">
        <v>69.400000000000006</v>
      </c>
      <c r="AC24" s="13">
        <v>1980</v>
      </c>
      <c r="AD24" s="13">
        <v>61.9</v>
      </c>
      <c r="AE24" s="13">
        <v>241</v>
      </c>
      <c r="AF24" s="13">
        <v>7.5000000000000071</v>
      </c>
      <c r="AG24" s="13"/>
      <c r="AH24" s="13">
        <v>0</v>
      </c>
      <c r="AI24">
        <v>1</v>
      </c>
      <c r="AJ24">
        <f>(I24-MIN(I2:I69))/(MAX(I2:I69)-MIN(I2:I69))</f>
        <v>0.27777777777777779</v>
      </c>
      <c r="AK24">
        <f>(J24-MIN(J2:J69))/(MAX(J2:J69)-MIN(J2:J69))</f>
        <v>0.6470588235294118</v>
      </c>
      <c r="AL24">
        <f>(U24-MIN(U2:U69))/(MAX(U2:U69)-MIN(U2:U69))</f>
        <v>0.48231511254019294</v>
      </c>
      <c r="AM24">
        <f>(W24-MIN(W2:W69))/(MAX(W2:W69)-MIN(W2:W69))</f>
        <v>0.50201005743475013</v>
      </c>
      <c r="AN24">
        <f>(X24-MIN(X2:X69))/(MAX(X2:X69)-MIN(X2:X69))</f>
        <v>8.0357142857142863E-2</v>
      </c>
      <c r="AO24">
        <f>(Y24-MIN(Y2:Y69))/(MAX(Y2:Y69)-MIN(Y2:Y69))</f>
        <v>0.22222222222222221</v>
      </c>
      <c r="AP24">
        <f>(AA24-MIN(AA2:AA69))/(MAX(AA2:AA69)-MIN(AA2:AA69))</f>
        <v>0.36734693877551022</v>
      </c>
      <c r="AQ24">
        <f>(AE24-MIN(AE2:AE69))/(MAX(AE2:AE69)-MIN(AE2:AE69))</f>
        <v>0.36351351351351352</v>
      </c>
      <c r="AR24">
        <f>(AF24-MIN(AF2:AF69))/(MAX(AF2:AF69)-MIN(AF2:AF69))</f>
        <v>0.38248847926267288</v>
      </c>
      <c r="AS24">
        <v>1</v>
      </c>
    </row>
    <row r="25" spans="1:45" ht="14.25" customHeight="1" x14ac:dyDescent="0.3">
      <c r="A25" s="13" t="s">
        <v>76</v>
      </c>
      <c r="B25" s="13" t="s">
        <v>182</v>
      </c>
      <c r="C25" s="13" t="s">
        <v>40</v>
      </c>
      <c r="D25" s="13">
        <v>0</v>
      </c>
      <c r="E25" s="13">
        <v>1</v>
      </c>
      <c r="F25" s="13">
        <v>0</v>
      </c>
      <c r="G25" s="13">
        <v>1</v>
      </c>
      <c r="H25" s="13">
        <v>33</v>
      </c>
      <c r="I25" s="13">
        <v>25</v>
      </c>
      <c r="J25" s="13">
        <v>8</v>
      </c>
      <c r="K25" s="13">
        <v>257</v>
      </c>
      <c r="L25" s="13">
        <v>703</v>
      </c>
      <c r="M25" s="13">
        <v>0.3655761024182077</v>
      </c>
      <c r="N25" s="13">
        <v>497</v>
      </c>
      <c r="O25" s="13">
        <v>714</v>
      </c>
      <c r="P25" s="13">
        <v>0.69607843137254899</v>
      </c>
      <c r="Q25" s="13">
        <v>1184</v>
      </c>
      <c r="R25" s="13">
        <v>1144</v>
      </c>
      <c r="S25" s="13">
        <v>40</v>
      </c>
      <c r="T25" s="13">
        <v>314</v>
      </c>
      <c r="U25" s="13">
        <v>534</v>
      </c>
      <c r="V25" s="13">
        <v>364</v>
      </c>
      <c r="W25" s="13">
        <v>1.4670329670329669</v>
      </c>
      <c r="X25" s="13">
        <v>13</v>
      </c>
      <c r="Y25" s="13">
        <v>7</v>
      </c>
      <c r="Z25" s="13">
        <v>5</v>
      </c>
      <c r="AA25" s="13">
        <v>2586</v>
      </c>
      <c r="AB25" s="13">
        <v>78.400000000000006</v>
      </c>
      <c r="AC25" s="13">
        <v>2286</v>
      </c>
      <c r="AD25" s="13">
        <v>69.3</v>
      </c>
      <c r="AE25" s="13">
        <v>300</v>
      </c>
      <c r="AF25" s="13">
        <v>9.1000000000000085</v>
      </c>
      <c r="AG25" s="13"/>
      <c r="AH25" s="13">
        <v>0</v>
      </c>
      <c r="AI25">
        <v>1</v>
      </c>
      <c r="AJ25">
        <f>(I25-MIN(I2:I69))/(MAX(I2:I69)-MIN(I2:I69))</f>
        <v>0.5</v>
      </c>
      <c r="AK25">
        <f>(J25-MIN(J2:J69))/(MAX(J2:J69)-MIN(J2:J69))</f>
        <v>0.47058823529411764</v>
      </c>
      <c r="AL25">
        <f>(U25-MIN(U2:U69))/(MAX(U2:U69)-MIN(U2:U69))</f>
        <v>0.72025723472668812</v>
      </c>
      <c r="AM25">
        <f>(W25-MIN(W2:W69))/(MAX(W2:W69)-MIN(W2:W69))</f>
        <v>0.68532535411835849</v>
      </c>
      <c r="AN25">
        <f>(X25-MIN(X2:X69))/(MAX(X2:X69)-MIN(X2:X69))</f>
        <v>3.5714285714285712E-2</v>
      </c>
      <c r="AO25">
        <f>(Y25-MIN(Y2:Y69))/(MAX(Y2:Y69)-MIN(Y2:Y69))</f>
        <v>0.77777777777777779</v>
      </c>
      <c r="AP25">
        <f>(AA25-MIN(AA2:AA69))/(MAX(AA2:AA69)-MIN(AA2:AA69))</f>
        <v>0.73979591836734693</v>
      </c>
      <c r="AQ25">
        <f>(AE25-MIN(AE2:AE69))/(MAX(AE2:AE69)-MIN(AE2:AE69))</f>
        <v>0.44324324324324327</v>
      </c>
      <c r="AR25">
        <f>(AF25-MIN(AF2:AF69))/(MAX(AF2:AF69)-MIN(AF2:AF69))</f>
        <v>0.45622119815668216</v>
      </c>
      <c r="AS25">
        <v>0</v>
      </c>
    </row>
    <row r="26" spans="1:45" ht="14.25" customHeight="1" x14ac:dyDescent="0.3">
      <c r="A26" s="13" t="s">
        <v>79</v>
      </c>
      <c r="B26" s="13" t="s">
        <v>182</v>
      </c>
      <c r="C26" s="13" t="s">
        <v>43</v>
      </c>
      <c r="D26" s="13">
        <v>0</v>
      </c>
      <c r="E26" s="13">
        <v>0</v>
      </c>
      <c r="F26" s="13">
        <v>1</v>
      </c>
      <c r="G26" s="13">
        <v>1</v>
      </c>
      <c r="H26" s="13">
        <v>34</v>
      </c>
      <c r="I26" s="13">
        <v>26</v>
      </c>
      <c r="J26" s="13">
        <v>8</v>
      </c>
      <c r="K26" s="13">
        <v>198</v>
      </c>
      <c r="L26" s="13">
        <v>528</v>
      </c>
      <c r="M26" s="13">
        <v>0.375</v>
      </c>
      <c r="N26" s="13">
        <v>579</v>
      </c>
      <c r="O26" s="13">
        <v>804</v>
      </c>
      <c r="P26" s="13">
        <v>0.72014925373134331</v>
      </c>
      <c r="Q26" s="13">
        <v>1290</v>
      </c>
      <c r="R26" s="13">
        <v>1166</v>
      </c>
      <c r="S26" s="13">
        <v>124</v>
      </c>
      <c r="T26" s="13">
        <v>402</v>
      </c>
      <c r="U26" s="13">
        <v>451</v>
      </c>
      <c r="V26" s="13">
        <v>435</v>
      </c>
      <c r="W26" s="13">
        <v>1.0367816091954021</v>
      </c>
      <c r="X26" s="13">
        <v>1</v>
      </c>
      <c r="Y26" s="13">
        <v>9</v>
      </c>
      <c r="Z26" s="13">
        <v>5</v>
      </c>
      <c r="AA26" s="13">
        <v>2421</v>
      </c>
      <c r="AB26" s="13">
        <v>71.2</v>
      </c>
      <c r="AC26" s="13">
        <v>2199</v>
      </c>
      <c r="AD26" s="13">
        <v>64.7</v>
      </c>
      <c r="AE26" s="13">
        <v>222</v>
      </c>
      <c r="AF26" s="13">
        <v>6.5</v>
      </c>
      <c r="AG26" s="13"/>
      <c r="AH26" s="13">
        <v>0</v>
      </c>
      <c r="AI26">
        <v>1</v>
      </c>
      <c r="AJ26">
        <f>(I26-MIN(I2:I69))/(MAX(I2:I69)-MIN(I2:I69))</f>
        <v>0.55555555555555558</v>
      </c>
      <c r="AK26">
        <f>(J26-MIN(J2:J69))/(MAX(J2:J69)-MIN(J2:J69))</f>
        <v>0.47058823529411764</v>
      </c>
      <c r="AL26">
        <f>(U26-MIN(U2:U69))/(MAX(U2:U69)-MIN(U2:U69))</f>
        <v>0.45337620578778137</v>
      </c>
      <c r="AM26">
        <f>(W26-MIN(W2:W69))/(MAX(W2:W69)-MIN(W2:W69))</f>
        <v>0.2762288437203414</v>
      </c>
      <c r="AN26">
        <f>(X26-MIN(X2:X69))/(MAX(X2:X69)-MIN(X2:X69))</f>
        <v>0</v>
      </c>
      <c r="AO26">
        <f>(Y26-MIN(Y2:Y69))/(MAX(Y2:Y69)-MIN(Y2:Y69))</f>
        <v>1</v>
      </c>
      <c r="AP26">
        <f>(AA26-MIN(AA2:AA69))/(MAX(AA2:AA69)-MIN(AA2:AA69))</f>
        <v>0.5714285714285714</v>
      </c>
      <c r="AQ26">
        <f>(AE26-MIN(AE2:AE69))/(MAX(AE2:AE69)-MIN(AE2:AE69))</f>
        <v>0.33783783783783783</v>
      </c>
      <c r="AR26">
        <f>(AF26-MIN(AF2:AF69))/(MAX(AF2:AF69)-MIN(AF2:AF69))</f>
        <v>0.33640552995391682</v>
      </c>
      <c r="AS26">
        <v>1</v>
      </c>
    </row>
    <row r="27" spans="1:45" ht="14.25" customHeight="1" x14ac:dyDescent="0.3">
      <c r="A27" s="13" t="s">
        <v>80</v>
      </c>
      <c r="B27" s="13" t="s">
        <v>299</v>
      </c>
      <c r="C27" s="13" t="s">
        <v>43</v>
      </c>
      <c r="D27" s="13">
        <v>0</v>
      </c>
      <c r="E27" s="13">
        <v>1</v>
      </c>
      <c r="F27" s="13">
        <v>4</v>
      </c>
      <c r="G27" s="13">
        <v>1</v>
      </c>
      <c r="H27" s="13">
        <v>34</v>
      </c>
      <c r="I27" s="13">
        <v>34</v>
      </c>
      <c r="J27" s="13">
        <v>0</v>
      </c>
      <c r="K27" s="13">
        <v>185</v>
      </c>
      <c r="L27" s="13">
        <v>529</v>
      </c>
      <c r="M27" s="13">
        <v>0.34971644612476371</v>
      </c>
      <c r="N27" s="13">
        <v>596</v>
      </c>
      <c r="O27" s="13">
        <v>825</v>
      </c>
      <c r="P27" s="13">
        <v>0.72242424242424241</v>
      </c>
      <c r="Q27" s="13">
        <v>1298</v>
      </c>
      <c r="R27" s="13">
        <v>1045</v>
      </c>
      <c r="S27" s="13">
        <v>253</v>
      </c>
      <c r="T27" s="13">
        <v>439</v>
      </c>
      <c r="U27" s="13">
        <v>500</v>
      </c>
      <c r="V27" s="13">
        <v>361</v>
      </c>
      <c r="W27" s="13">
        <v>1.3850415512465371</v>
      </c>
      <c r="X27" s="13">
        <v>45</v>
      </c>
      <c r="Y27" s="13">
        <v>6</v>
      </c>
      <c r="Z27" s="13">
        <v>0</v>
      </c>
      <c r="AA27" s="13">
        <v>2547</v>
      </c>
      <c r="AB27" s="13">
        <v>74.900000000000006</v>
      </c>
      <c r="AC27" s="13">
        <v>1835</v>
      </c>
      <c r="AD27" s="13">
        <v>54</v>
      </c>
      <c r="AE27" s="13">
        <v>712</v>
      </c>
      <c r="AF27" s="13">
        <v>20.900000000000009</v>
      </c>
      <c r="AG27" s="13"/>
      <c r="AH27" s="13">
        <v>0</v>
      </c>
      <c r="AI27">
        <v>1</v>
      </c>
      <c r="AJ27">
        <f>(I27-MIN(I2:I69))/(MAX(I2:I69)-MIN(I2:I69))</f>
        <v>1</v>
      </c>
      <c r="AK27">
        <f>(J27-MIN(J2:J69))/(MAX(J2:J69)-MIN(J2:J69))</f>
        <v>0</v>
      </c>
      <c r="AL27">
        <f>(U27-MIN(U2:U69))/(MAX(U2:U69)-MIN(U2:U69))</f>
        <v>0.61093247588424437</v>
      </c>
      <c r="AM27">
        <f>(W27-MIN(W2:W69))/(MAX(W2:W69)-MIN(W2:W69))</f>
        <v>0.60736533965284967</v>
      </c>
      <c r="AN27">
        <f>(X27-MIN(X2:X69))/(MAX(X2:X69)-MIN(X2:X69))</f>
        <v>0.13095238095238096</v>
      </c>
      <c r="AO27">
        <f>(Y27-MIN(Y2:Y69))/(MAX(Y2:Y69)-MIN(Y2:Y69))</f>
        <v>0.66666666666666663</v>
      </c>
      <c r="AP27">
        <f>(AA27-MIN(AA2:AA69))/(MAX(AA2:AA69)-MIN(AA2:AA69))</f>
        <v>0.7</v>
      </c>
      <c r="AQ27">
        <f>(AE27-MIN(AE2:AE69))/(MAX(AE2:AE69)-MIN(AE2:AE69))</f>
        <v>1</v>
      </c>
      <c r="AR27">
        <f>(AF27-MIN(AF2:AF69))/(MAX(AF2:AF69)-MIN(AF2:AF69))</f>
        <v>1</v>
      </c>
      <c r="AS27">
        <v>4</v>
      </c>
    </row>
    <row r="28" spans="1:45" ht="14.25" customHeight="1" x14ac:dyDescent="0.3">
      <c r="A28" s="13" t="s">
        <v>376</v>
      </c>
      <c r="B28" s="13" t="s">
        <v>189</v>
      </c>
      <c r="C28" s="13" t="s">
        <v>34</v>
      </c>
      <c r="D28" s="13">
        <v>1</v>
      </c>
      <c r="E28" s="13">
        <v>1</v>
      </c>
      <c r="F28" s="13">
        <v>0</v>
      </c>
      <c r="G28" s="13">
        <v>0</v>
      </c>
      <c r="H28" s="13">
        <v>32</v>
      </c>
      <c r="I28" s="13">
        <v>20</v>
      </c>
      <c r="J28" s="13">
        <v>12</v>
      </c>
      <c r="K28" s="13">
        <v>257</v>
      </c>
      <c r="L28" s="13">
        <v>622</v>
      </c>
      <c r="M28" s="13">
        <v>0.41318327974276531</v>
      </c>
      <c r="N28" s="13">
        <v>415</v>
      </c>
      <c r="O28" s="13">
        <v>542</v>
      </c>
      <c r="P28" s="13">
        <v>0.76568265682656822</v>
      </c>
      <c r="Q28" s="13">
        <v>992</v>
      </c>
      <c r="R28" s="13">
        <v>1057</v>
      </c>
      <c r="S28" s="13">
        <v>-65</v>
      </c>
      <c r="T28" s="13">
        <v>272</v>
      </c>
      <c r="U28" s="13">
        <v>499</v>
      </c>
      <c r="V28" s="13">
        <v>351</v>
      </c>
      <c r="W28" s="13">
        <v>1.421652421652422</v>
      </c>
      <c r="X28" s="13">
        <v>192</v>
      </c>
      <c r="Y28" s="13">
        <v>0</v>
      </c>
      <c r="Z28" s="13">
        <v>2</v>
      </c>
      <c r="AA28" s="13">
        <v>2374</v>
      </c>
      <c r="AB28" s="13">
        <v>74.2</v>
      </c>
      <c r="AC28" s="13">
        <v>2316</v>
      </c>
      <c r="AD28" s="13">
        <v>72.400000000000006</v>
      </c>
      <c r="AE28" s="13">
        <v>58</v>
      </c>
      <c r="AF28" s="13">
        <v>1.7999999999999969</v>
      </c>
      <c r="AG28" s="13"/>
      <c r="AH28" s="13">
        <v>1</v>
      </c>
      <c r="AI28">
        <v>0</v>
      </c>
      <c r="AJ28">
        <f>(I28-MIN(I2:I69))/(MAX(I2:I69)-MIN(I2:I69))</f>
        <v>0.22222222222222221</v>
      </c>
      <c r="AK28">
        <f>(J28-MIN(J2:J69))/(MAX(J2:J69)-MIN(J2:J69))</f>
        <v>0.70588235294117652</v>
      </c>
      <c r="AL28">
        <f>(U28-MIN(U2:U69))/(MAX(U2:U69)-MIN(U2:U69))</f>
        <v>0.60771704180064312</v>
      </c>
      <c r="AM28">
        <f>(W28-MIN(W2:W69))/(MAX(W2:W69)-MIN(W2:W69))</f>
        <v>0.64217610562220673</v>
      </c>
      <c r="AN28">
        <f>(X28-MIN(X2:X69))/(MAX(X2:X69)-MIN(X2:X69))</f>
        <v>0.56845238095238093</v>
      </c>
      <c r="AO28">
        <f>(Y28-MIN(Y2:Y69))/(MAX(Y2:Y69)-MIN(Y2:Y69))</f>
        <v>0</v>
      </c>
      <c r="AP28">
        <f>(AA28-MIN(AA2:AA69))/(MAX(AA2:AA69)-MIN(AA2:AA69))</f>
        <v>0.52346938775510199</v>
      </c>
      <c r="AQ28">
        <f>(AE28-MIN(AE2:AE69))/(MAX(AE2:AE69)-MIN(AE2:AE69))</f>
        <v>0.11621621621621622</v>
      </c>
      <c r="AR28">
        <f>(AF28-MIN(AF2:AF69))/(MAX(AF2:AF69)-MIN(AF2:AF69))</f>
        <v>0.11981566820276468</v>
      </c>
      <c r="AS28">
        <v>0</v>
      </c>
    </row>
    <row r="29" spans="1:45" ht="14.25" customHeight="1" x14ac:dyDescent="0.3">
      <c r="A29" s="13" t="s">
        <v>313</v>
      </c>
      <c r="B29" s="13" t="s">
        <v>304</v>
      </c>
      <c r="C29" s="13" t="s">
        <v>34</v>
      </c>
      <c r="D29" s="13">
        <v>0</v>
      </c>
      <c r="E29" s="13">
        <v>0</v>
      </c>
      <c r="F29" s="13">
        <v>3</v>
      </c>
      <c r="G29" s="13">
        <v>1</v>
      </c>
      <c r="H29" s="13">
        <v>32</v>
      </c>
      <c r="I29" s="13">
        <v>24</v>
      </c>
      <c r="J29" s="13">
        <v>8</v>
      </c>
      <c r="K29" s="13">
        <v>181</v>
      </c>
      <c r="L29" s="13">
        <v>595</v>
      </c>
      <c r="M29" s="13">
        <v>0.30420168067226888</v>
      </c>
      <c r="N29" s="13">
        <v>468</v>
      </c>
      <c r="O29" s="13">
        <v>709</v>
      </c>
      <c r="P29" s="13">
        <v>0.66008462623413255</v>
      </c>
      <c r="Q29" s="13">
        <v>1221</v>
      </c>
      <c r="R29" s="13">
        <v>1125</v>
      </c>
      <c r="S29" s="13">
        <v>96</v>
      </c>
      <c r="T29" s="13">
        <v>413</v>
      </c>
      <c r="U29" s="13">
        <v>374</v>
      </c>
      <c r="V29" s="13">
        <v>378</v>
      </c>
      <c r="W29" s="13">
        <v>0.98941798941798942</v>
      </c>
      <c r="X29" s="13">
        <v>22</v>
      </c>
      <c r="Y29" s="13">
        <v>2</v>
      </c>
      <c r="Z29" s="13">
        <v>6</v>
      </c>
      <c r="AA29" s="13">
        <v>2215</v>
      </c>
      <c r="AB29" s="13">
        <v>69.2</v>
      </c>
      <c r="AC29" s="13">
        <v>1905</v>
      </c>
      <c r="AD29" s="13">
        <v>59.5</v>
      </c>
      <c r="AE29" s="13">
        <v>310</v>
      </c>
      <c r="AF29" s="13">
        <v>9.7000000000000028</v>
      </c>
      <c r="AG29" s="13"/>
      <c r="AH29" s="13">
        <v>0</v>
      </c>
      <c r="AI29">
        <v>1</v>
      </c>
      <c r="AJ29">
        <f>(I29-MIN(I2:I69))/(MAX(I2:I69)-MIN(I2:I69))</f>
        <v>0.44444444444444442</v>
      </c>
      <c r="AK29">
        <f>(J29-MIN(J2:J69))/(MAX(J2:J69)-MIN(J2:J69))</f>
        <v>0.47058823529411764</v>
      </c>
      <c r="AL29">
        <f>(U29-MIN(U2:U69))/(MAX(U2:U69)-MIN(U2:U69))</f>
        <v>0.20578778135048231</v>
      </c>
      <c r="AM29">
        <f>(W29-MIN(W2:W69))/(MAX(W2:W69)-MIN(W2:W69))</f>
        <v>0.23119402577544773</v>
      </c>
      <c r="AN29">
        <f>(X29-MIN(X2:X69))/(MAX(X2:X69)-MIN(X2:X69))</f>
        <v>6.25E-2</v>
      </c>
      <c r="AO29">
        <f>(Y29-MIN(Y2:Y69))/(MAX(Y2:Y69)-MIN(Y2:Y69))</f>
        <v>0.22222222222222221</v>
      </c>
      <c r="AP29">
        <f>(AA29-MIN(AA2:AA69))/(MAX(AA2:AA69)-MIN(AA2:AA69))</f>
        <v>0.36122448979591837</v>
      </c>
      <c r="AQ29">
        <f>(AE29-MIN(AE2:AE69))/(MAX(AE2:AE69)-MIN(AE2:AE69))</f>
        <v>0.45675675675675675</v>
      </c>
      <c r="AR29">
        <f>(AF29-MIN(AF2:AF69))/(MAX(AF2:AF69)-MIN(AF2:AF69))</f>
        <v>0.48387096774193533</v>
      </c>
      <c r="AS29">
        <v>3</v>
      </c>
    </row>
    <row r="30" spans="1:45" ht="14.25" customHeight="1" x14ac:dyDescent="0.3">
      <c r="A30" s="13" t="s">
        <v>85</v>
      </c>
      <c r="B30" s="13" t="s">
        <v>299</v>
      </c>
      <c r="C30" s="13" t="s">
        <v>34</v>
      </c>
      <c r="D30" s="13">
        <v>1</v>
      </c>
      <c r="E30" s="13">
        <v>0</v>
      </c>
      <c r="F30" s="13">
        <v>0</v>
      </c>
      <c r="G30" s="13">
        <v>0</v>
      </c>
      <c r="H30" s="13">
        <v>32</v>
      </c>
      <c r="I30" s="13">
        <v>22</v>
      </c>
      <c r="J30" s="13">
        <v>10</v>
      </c>
      <c r="K30" s="13">
        <v>184</v>
      </c>
      <c r="L30" s="13">
        <v>543</v>
      </c>
      <c r="M30" s="13">
        <v>0.33885819521178639</v>
      </c>
      <c r="N30" s="13">
        <v>438</v>
      </c>
      <c r="O30" s="13">
        <v>636</v>
      </c>
      <c r="P30" s="13">
        <v>0.68867924528301883</v>
      </c>
      <c r="Q30" s="13">
        <v>1253</v>
      </c>
      <c r="R30" s="13">
        <v>1180</v>
      </c>
      <c r="S30" s="13">
        <v>73</v>
      </c>
      <c r="T30" s="13">
        <v>388</v>
      </c>
      <c r="U30" s="13">
        <v>502</v>
      </c>
      <c r="V30" s="13">
        <v>468</v>
      </c>
      <c r="W30" s="13">
        <v>1.0726495726495731</v>
      </c>
      <c r="X30" s="13">
        <v>97</v>
      </c>
      <c r="Y30" s="13">
        <v>2</v>
      </c>
      <c r="Z30" s="13">
        <v>1</v>
      </c>
      <c r="AA30" s="13">
        <v>2358</v>
      </c>
      <c r="AB30" s="13">
        <v>73.7</v>
      </c>
      <c r="AC30" s="13">
        <v>2167</v>
      </c>
      <c r="AD30" s="13">
        <v>67.7</v>
      </c>
      <c r="AE30" s="13">
        <v>191</v>
      </c>
      <c r="AF30" s="13">
        <v>6</v>
      </c>
      <c r="AG30" s="13"/>
      <c r="AH30" s="13">
        <v>1</v>
      </c>
      <c r="AI30">
        <v>0</v>
      </c>
      <c r="AJ30">
        <f>(I30-MIN(I2:I69))/(MAX(I2:I69)-MIN(I2:I69))</f>
        <v>0.33333333333333331</v>
      </c>
      <c r="AK30">
        <f>(J30-MIN(J2:J69))/(MAX(J2:J69)-MIN(J2:J69))</f>
        <v>0.58823529411764708</v>
      </c>
      <c r="AL30">
        <f>(U30-MIN(U2:U69))/(MAX(U2:U69)-MIN(U2:U69))</f>
        <v>0.61736334405144699</v>
      </c>
      <c r="AM30">
        <f>(W30-MIN(W2:W69))/(MAX(W2:W69)-MIN(W2:W69))</f>
        <v>0.31033323041637295</v>
      </c>
      <c r="AN30">
        <f>(X30-MIN(X2:X69))/(MAX(X2:X69)-MIN(X2:X69))</f>
        <v>0.2857142857142857</v>
      </c>
      <c r="AO30">
        <f>(Y30-MIN(Y2:Y69))/(MAX(Y2:Y69)-MIN(Y2:Y69))</f>
        <v>0.22222222222222221</v>
      </c>
      <c r="AP30">
        <f>(AA30-MIN(AA2:AA69))/(MAX(AA2:AA69)-MIN(AA2:AA69))</f>
        <v>0.50714285714285712</v>
      </c>
      <c r="AQ30">
        <f>(AE30-MIN(AE2:AE69))/(MAX(AE2:AE69)-MIN(AE2:AE69))</f>
        <v>0.29594594594594592</v>
      </c>
      <c r="AR30">
        <f>(AF30-MIN(AF2:AF69))/(MAX(AF2:AF69)-MIN(AF2:AF69))</f>
        <v>0.31336405529953892</v>
      </c>
      <c r="AS30">
        <v>0</v>
      </c>
    </row>
    <row r="31" spans="1:45" ht="14.25" customHeight="1" x14ac:dyDescent="0.3">
      <c r="A31" s="13" t="s">
        <v>377</v>
      </c>
      <c r="B31" s="13" t="s">
        <v>309</v>
      </c>
      <c r="C31" s="13" t="s">
        <v>43</v>
      </c>
      <c r="D31" s="13">
        <v>1</v>
      </c>
      <c r="E31" s="13">
        <v>1</v>
      </c>
      <c r="F31" s="13">
        <v>0</v>
      </c>
      <c r="G31" s="13">
        <v>1</v>
      </c>
      <c r="H31" s="13">
        <v>32</v>
      </c>
      <c r="I31" s="13">
        <v>19</v>
      </c>
      <c r="J31" s="13">
        <v>13</v>
      </c>
      <c r="K31" s="13">
        <v>209</v>
      </c>
      <c r="L31" s="13">
        <v>615</v>
      </c>
      <c r="M31" s="13">
        <v>0.33983739837398369</v>
      </c>
      <c r="N31" s="13">
        <v>561</v>
      </c>
      <c r="O31" s="13">
        <v>808</v>
      </c>
      <c r="P31" s="13">
        <v>0.69430693069306926</v>
      </c>
      <c r="Q31" s="13">
        <v>1024</v>
      </c>
      <c r="R31" s="13">
        <v>1091</v>
      </c>
      <c r="S31" s="13">
        <v>-67</v>
      </c>
      <c r="T31" s="13">
        <v>333</v>
      </c>
      <c r="U31" s="13">
        <v>445</v>
      </c>
      <c r="V31" s="13">
        <v>464</v>
      </c>
      <c r="W31" s="13">
        <v>0.95905172413793105</v>
      </c>
      <c r="X31" s="13">
        <v>304</v>
      </c>
      <c r="Y31" s="13">
        <v>0</v>
      </c>
      <c r="Z31" s="13">
        <v>0</v>
      </c>
      <c r="AA31" s="13">
        <v>2236</v>
      </c>
      <c r="AB31" s="13">
        <v>69.900000000000006</v>
      </c>
      <c r="AC31" s="13">
        <v>2160</v>
      </c>
      <c r="AD31" s="13">
        <v>67.5</v>
      </c>
      <c r="AE31" s="13">
        <v>76</v>
      </c>
      <c r="AF31" s="13">
        <v>2.4000000000000061</v>
      </c>
      <c r="AG31" s="13"/>
      <c r="AH31" s="13">
        <v>1</v>
      </c>
      <c r="AI31">
        <v>1</v>
      </c>
      <c r="AJ31">
        <f>(I31-MIN(I2:I69))/(MAX(I2:I69)-MIN(I2:I69))</f>
        <v>0.16666666666666666</v>
      </c>
      <c r="AK31">
        <f>(J31-MIN(J2:J69))/(MAX(J2:J69)-MIN(J2:J69))</f>
        <v>0.76470588235294112</v>
      </c>
      <c r="AL31">
        <f>(U31-MIN(U2:U69))/(MAX(U2:U69)-MIN(U2:U69))</f>
        <v>0.43408360128617363</v>
      </c>
      <c r="AM31">
        <f>(W31-MIN(W2:W69))/(MAX(W2:W69)-MIN(W2:W69))</f>
        <v>0.20232082657782344</v>
      </c>
      <c r="AN31">
        <f>(X31-MIN(X2:X69))/(MAX(X2:X69)-MIN(X2:X69))</f>
        <v>0.9017857142857143</v>
      </c>
      <c r="AO31">
        <f>(Y31-MIN(Y2:Y69))/(MAX(Y2:Y69)-MIN(Y2:Y69))</f>
        <v>0</v>
      </c>
      <c r="AP31">
        <f>(AA31-MIN(AA2:AA69))/(MAX(AA2:AA69)-MIN(AA2:AA69))</f>
        <v>0.38265306122448978</v>
      </c>
      <c r="AQ31">
        <f>(AE31-MIN(AE2:AE69))/(MAX(AE2:AE69)-MIN(AE2:AE69))</f>
        <v>0.14054054054054055</v>
      </c>
      <c r="AR31">
        <f>(AF31-MIN(AF2:AF69))/(MAX(AF2:AF69)-MIN(AF2:AF69))</f>
        <v>0.14746543778801854</v>
      </c>
      <c r="AS31">
        <v>0</v>
      </c>
    </row>
    <row r="32" spans="1:45" ht="14.25" customHeight="1" x14ac:dyDescent="0.3">
      <c r="A32" s="13" t="s">
        <v>153</v>
      </c>
      <c r="B32" s="13" t="s">
        <v>201</v>
      </c>
      <c r="C32" s="13" t="s">
        <v>43</v>
      </c>
      <c r="D32" s="13">
        <v>0</v>
      </c>
      <c r="E32" s="13">
        <v>0</v>
      </c>
      <c r="F32" s="13">
        <v>1</v>
      </c>
      <c r="G32" s="13">
        <v>0</v>
      </c>
      <c r="H32" s="13">
        <v>33</v>
      </c>
      <c r="I32" s="13">
        <v>27</v>
      </c>
      <c r="J32" s="13">
        <v>6</v>
      </c>
      <c r="K32" s="13">
        <v>241</v>
      </c>
      <c r="L32" s="13">
        <v>647</v>
      </c>
      <c r="M32" s="13">
        <v>0.37248840803709432</v>
      </c>
      <c r="N32" s="13">
        <v>570</v>
      </c>
      <c r="O32" s="13">
        <v>753</v>
      </c>
      <c r="P32" s="13">
        <v>0.75697211155378485</v>
      </c>
      <c r="Q32" s="13">
        <v>1157</v>
      </c>
      <c r="R32" s="13">
        <v>1107</v>
      </c>
      <c r="S32" s="13">
        <v>50</v>
      </c>
      <c r="T32" s="13">
        <v>302</v>
      </c>
      <c r="U32" s="13">
        <v>360</v>
      </c>
      <c r="V32" s="13">
        <v>397</v>
      </c>
      <c r="W32" s="13">
        <v>0.90680100755667503</v>
      </c>
      <c r="X32" s="13">
        <v>55</v>
      </c>
      <c r="Y32" s="13">
        <v>4</v>
      </c>
      <c r="Z32" s="13">
        <v>2</v>
      </c>
      <c r="AA32" s="13">
        <v>2293</v>
      </c>
      <c r="AB32" s="13">
        <v>69.5</v>
      </c>
      <c r="AC32" s="13">
        <v>2087</v>
      </c>
      <c r="AD32" s="13">
        <v>63.2</v>
      </c>
      <c r="AE32" s="13">
        <v>206</v>
      </c>
      <c r="AF32" s="13">
        <v>6.2999999999999972</v>
      </c>
      <c r="AG32" s="13"/>
      <c r="AH32" s="13">
        <v>0</v>
      </c>
      <c r="AI32">
        <v>0</v>
      </c>
      <c r="AJ32">
        <f>(I32-MIN(I2:I69))/(MAX(I2:I69)-MIN(I2:I69))</f>
        <v>0.61111111111111116</v>
      </c>
      <c r="AK32">
        <f>(J32-MIN(J2:J69))/(MAX(J2:J69)-MIN(J2:J69))</f>
        <v>0.35294117647058826</v>
      </c>
      <c r="AL32">
        <f>(U32-MIN(U2:U69))/(MAX(U2:U69)-MIN(U2:U69))</f>
        <v>0.16077170418006431</v>
      </c>
      <c r="AM32">
        <f>(W32-MIN(W2:W69))/(MAX(W2:W69)-MIN(W2:W69))</f>
        <v>0.15263920342939005</v>
      </c>
      <c r="AN32">
        <f>(X32-MIN(X2:X69))/(MAX(X2:X69)-MIN(X2:X69))</f>
        <v>0.16071428571428573</v>
      </c>
      <c r="AO32">
        <f>(Y32-MIN(Y2:Y69))/(MAX(Y2:Y69)-MIN(Y2:Y69))</f>
        <v>0.44444444444444442</v>
      </c>
      <c r="AP32">
        <f>(AA32-MIN(AA2:AA69))/(MAX(AA2:AA69)-MIN(AA2:AA69))</f>
        <v>0.44081632653061226</v>
      </c>
      <c r="AQ32">
        <f>(AE32-MIN(AE2:AE69))/(MAX(AE2:AE69)-MIN(AE2:AE69))</f>
        <v>0.31621621621621621</v>
      </c>
      <c r="AR32">
        <f>(AF32-MIN(AF2:AF69))/(MAX(AF2:AF69)-MIN(AF2:AF69))</f>
        <v>0.32718894009216554</v>
      </c>
      <c r="AS32">
        <v>1</v>
      </c>
    </row>
    <row r="33" spans="1:45" ht="14.25" customHeight="1" x14ac:dyDescent="0.3">
      <c r="A33" s="13" t="s">
        <v>90</v>
      </c>
      <c r="B33" s="13" t="s">
        <v>201</v>
      </c>
      <c r="C33" s="13" t="s">
        <v>34</v>
      </c>
      <c r="D33" s="13">
        <v>0</v>
      </c>
      <c r="E33" s="13">
        <v>0</v>
      </c>
      <c r="F33" s="13">
        <v>4</v>
      </c>
      <c r="G33" s="13">
        <v>1</v>
      </c>
      <c r="H33" s="13">
        <v>34</v>
      </c>
      <c r="I33" s="13">
        <v>23</v>
      </c>
      <c r="J33" s="13">
        <v>11</v>
      </c>
      <c r="K33" s="13">
        <v>256</v>
      </c>
      <c r="L33" s="13">
        <v>663</v>
      </c>
      <c r="M33" s="13">
        <v>0.38612368024132732</v>
      </c>
      <c r="N33" s="13">
        <v>386</v>
      </c>
      <c r="O33" s="13">
        <v>610</v>
      </c>
      <c r="P33" s="13">
        <v>0.63278688524590165</v>
      </c>
      <c r="Q33" s="13">
        <v>1281</v>
      </c>
      <c r="R33" s="13">
        <v>1050</v>
      </c>
      <c r="S33" s="13">
        <v>231</v>
      </c>
      <c r="T33" s="13">
        <v>390</v>
      </c>
      <c r="U33" s="13">
        <v>582</v>
      </c>
      <c r="V33" s="13">
        <v>395</v>
      </c>
      <c r="W33" s="13">
        <v>1.473417721518987</v>
      </c>
      <c r="X33" s="13">
        <v>7</v>
      </c>
      <c r="Y33" s="13">
        <v>1</v>
      </c>
      <c r="Z33" s="13">
        <v>7</v>
      </c>
      <c r="AA33" s="13">
        <v>2444</v>
      </c>
      <c r="AB33" s="13">
        <v>71.900000000000006</v>
      </c>
      <c r="AC33" s="13">
        <v>2156</v>
      </c>
      <c r="AD33" s="13">
        <v>63.4</v>
      </c>
      <c r="AE33" s="13">
        <v>288</v>
      </c>
      <c r="AF33" s="13">
        <v>8.5000000000000071</v>
      </c>
      <c r="AG33" s="13"/>
      <c r="AH33" s="13">
        <v>0</v>
      </c>
      <c r="AI33">
        <v>1</v>
      </c>
      <c r="AJ33">
        <f>(I33-MIN(I2:I69))/(MAX(I2:I69)-MIN(I2:I69))</f>
        <v>0.3888888888888889</v>
      </c>
      <c r="AK33">
        <f>(J33-MIN(J2:J69))/(MAX(J2:J69)-MIN(J2:J69))</f>
        <v>0.6470588235294118</v>
      </c>
      <c r="AL33">
        <f>(U33-MIN(U2:U69))/(MAX(U2:U69)-MIN(U2:U69))</f>
        <v>0.87459807073954987</v>
      </c>
      <c r="AM33">
        <f>(W33-MIN(W2:W69))/(MAX(W2:W69)-MIN(W2:W69))</f>
        <v>0.69139617930553898</v>
      </c>
      <c r="AN33">
        <f>(X33-MIN(X2:X69))/(MAX(X2:X69)-MIN(X2:X69))</f>
        <v>1.7857142857142856E-2</v>
      </c>
      <c r="AO33">
        <f>(Y33-MIN(Y2:Y69))/(MAX(Y2:Y69)-MIN(Y2:Y69))</f>
        <v>0.1111111111111111</v>
      </c>
      <c r="AP33">
        <f>(AA33-MIN(AA2:AA69))/(MAX(AA2:AA69)-MIN(AA2:AA69))</f>
        <v>0.5948979591836735</v>
      </c>
      <c r="AQ33">
        <f>(AE33-MIN(AE2:AE69))/(MAX(AE2:AE69)-MIN(AE2:AE69))</f>
        <v>0.42702702702702705</v>
      </c>
      <c r="AR33">
        <f>(AF33-MIN(AF2:AF69))/(MAX(AF2:AF69)-MIN(AF2:AF69))</f>
        <v>0.42857142857142866</v>
      </c>
      <c r="AS33">
        <v>4</v>
      </c>
    </row>
    <row r="34" spans="1:45" ht="14.25" customHeight="1" x14ac:dyDescent="0.3">
      <c r="A34" s="13" t="s">
        <v>95</v>
      </c>
      <c r="B34" s="13" t="s">
        <v>324</v>
      </c>
      <c r="C34" s="13" t="s">
        <v>43</v>
      </c>
      <c r="D34" s="13">
        <v>1</v>
      </c>
      <c r="E34" s="13">
        <v>1</v>
      </c>
      <c r="F34" s="13">
        <v>0</v>
      </c>
      <c r="G34" s="13">
        <v>1</v>
      </c>
      <c r="H34" s="13">
        <v>33</v>
      </c>
      <c r="I34" s="13">
        <v>23</v>
      </c>
      <c r="J34" s="13">
        <v>10</v>
      </c>
      <c r="K34" s="13">
        <v>160</v>
      </c>
      <c r="L34" s="13">
        <v>435</v>
      </c>
      <c r="M34" s="13">
        <v>0.36781609195402298</v>
      </c>
      <c r="N34" s="13">
        <v>524</v>
      </c>
      <c r="O34" s="13">
        <v>755</v>
      </c>
      <c r="P34" s="13">
        <v>0.6940397350993377</v>
      </c>
      <c r="Q34" s="13">
        <v>1170</v>
      </c>
      <c r="R34" s="13">
        <v>947</v>
      </c>
      <c r="S34" s="13">
        <v>223</v>
      </c>
      <c r="T34" s="13">
        <v>414</v>
      </c>
      <c r="U34" s="13">
        <v>398</v>
      </c>
      <c r="V34" s="13">
        <v>459</v>
      </c>
      <c r="W34" s="13">
        <v>0.86710239651416121</v>
      </c>
      <c r="X34" s="13">
        <v>230</v>
      </c>
      <c r="Y34" s="13">
        <v>0</v>
      </c>
      <c r="Z34" s="13">
        <v>2</v>
      </c>
      <c r="AA34" s="13">
        <v>2260</v>
      </c>
      <c r="AB34" s="13">
        <v>68.5</v>
      </c>
      <c r="AC34" s="13">
        <v>1958</v>
      </c>
      <c r="AD34" s="13">
        <v>59.3</v>
      </c>
      <c r="AE34" s="13">
        <v>302</v>
      </c>
      <c r="AF34" s="13">
        <v>9.2000000000000028</v>
      </c>
      <c r="AG34" s="13"/>
      <c r="AH34" s="13">
        <v>1</v>
      </c>
      <c r="AI34">
        <v>1</v>
      </c>
      <c r="AJ34">
        <f>(I34-MIN(I2:I69))/(MAX(I2:I69)-MIN(I2:I69))</f>
        <v>0.3888888888888889</v>
      </c>
      <c r="AK34">
        <f>(J34-MIN(J2:J69))/(MAX(J2:J69)-MIN(J2:J69))</f>
        <v>0.58823529411764708</v>
      </c>
      <c r="AL34">
        <f>(U34-MIN(U2:U69))/(MAX(U2:U69)-MIN(U2:U69))</f>
        <v>0.28295819935691319</v>
      </c>
      <c r="AM34">
        <f>(W34-MIN(W2:W69))/(MAX(W2:W69)-MIN(W2:W69))</f>
        <v>0.11489251663968333</v>
      </c>
      <c r="AN34">
        <f>(X34-MIN(X2:X69))/(MAX(X2:X69)-MIN(X2:X69))</f>
        <v>0.68154761904761907</v>
      </c>
      <c r="AO34">
        <f>(Y34-MIN(Y2:Y69))/(MAX(Y2:Y69)-MIN(Y2:Y69))</f>
        <v>0</v>
      </c>
      <c r="AP34">
        <f>(AA34-MIN(AA2:AA69))/(MAX(AA2:AA69)-MIN(AA2:AA69))</f>
        <v>0.40714285714285714</v>
      </c>
      <c r="AQ34">
        <f>(AE34-MIN(AE2:AE69))/(MAX(AE2:AE69)-MIN(AE2:AE69))</f>
        <v>0.44594594594594594</v>
      </c>
      <c r="AR34">
        <f>(AF34-MIN(AF2:AF69))/(MAX(AF2:AF69)-MIN(AF2:AF69))</f>
        <v>0.46082949308755744</v>
      </c>
      <c r="AS34">
        <v>0</v>
      </c>
    </row>
    <row r="35" spans="1:45" ht="14.25" customHeight="1" x14ac:dyDescent="0.3">
      <c r="A35" s="13" t="s">
        <v>99</v>
      </c>
      <c r="B35" s="13" t="s">
        <v>304</v>
      </c>
      <c r="C35" s="13" t="s">
        <v>37</v>
      </c>
      <c r="D35" s="13">
        <v>0</v>
      </c>
      <c r="E35" s="13">
        <v>0</v>
      </c>
      <c r="F35" s="13">
        <v>2</v>
      </c>
      <c r="G35" s="13">
        <v>1</v>
      </c>
      <c r="H35" s="13">
        <v>35</v>
      </c>
      <c r="I35" s="13">
        <v>24</v>
      </c>
      <c r="J35" s="13">
        <v>11</v>
      </c>
      <c r="K35" s="13">
        <v>167</v>
      </c>
      <c r="L35" s="13">
        <v>484</v>
      </c>
      <c r="M35" s="13">
        <v>0.3450413223140496</v>
      </c>
      <c r="N35" s="13">
        <v>522</v>
      </c>
      <c r="O35" s="13">
        <v>746</v>
      </c>
      <c r="P35" s="13">
        <v>0.69973190348525471</v>
      </c>
      <c r="Q35" s="13">
        <v>1436</v>
      </c>
      <c r="R35" s="13">
        <v>1150</v>
      </c>
      <c r="S35" s="13">
        <v>286</v>
      </c>
      <c r="T35" s="13">
        <v>488</v>
      </c>
      <c r="U35" s="13">
        <v>621</v>
      </c>
      <c r="V35" s="13">
        <v>444</v>
      </c>
      <c r="W35" s="13">
        <v>1.3986486486486489</v>
      </c>
      <c r="X35" s="13">
        <v>2</v>
      </c>
      <c r="Y35" s="13">
        <v>3</v>
      </c>
      <c r="Z35" s="13">
        <v>7</v>
      </c>
      <c r="AA35" s="13">
        <v>2727</v>
      </c>
      <c r="AB35" s="13">
        <v>77.900000000000006</v>
      </c>
      <c r="AC35" s="13">
        <v>2394</v>
      </c>
      <c r="AD35" s="13">
        <v>68.400000000000006</v>
      </c>
      <c r="AE35" s="13">
        <v>333</v>
      </c>
      <c r="AF35" s="13">
        <v>9.5</v>
      </c>
      <c r="AG35" s="13"/>
      <c r="AH35" s="13">
        <v>0</v>
      </c>
      <c r="AI35">
        <v>1</v>
      </c>
      <c r="AJ35">
        <f>(I35-MIN(I2:I69))/(MAX(I2:I69)-MIN(I2:I69))</f>
        <v>0.44444444444444442</v>
      </c>
      <c r="AK35">
        <f>(J35-MIN(J2:J69))/(MAX(J2:J69)-MIN(J2:J69))</f>
        <v>0.6470588235294118</v>
      </c>
      <c r="AL35">
        <f>(U35-MIN(U2:U69))/(MAX(U2:U69)-MIN(U2:U69))</f>
        <v>1</v>
      </c>
      <c r="AM35">
        <f>(W35-MIN(W2:W69))/(MAX(W2:W69)-MIN(W2:W69))</f>
        <v>0.62030339542524193</v>
      </c>
      <c r="AN35">
        <f>(X35-MIN(X2:X69))/(MAX(X2:X69)-MIN(X2:X69))</f>
        <v>2.976190476190476E-3</v>
      </c>
      <c r="AO35">
        <f>(Y35-MIN(Y2:Y69))/(MAX(Y2:Y69)-MIN(Y2:Y69))</f>
        <v>0.33333333333333331</v>
      </c>
      <c r="AP35">
        <f>(AA35-MIN(AA2:AA69))/(MAX(AA2:AA69)-MIN(AA2:AA69))</f>
        <v>0.88367346938775515</v>
      </c>
      <c r="AQ35">
        <f>(AE35-MIN(AE2:AE69))/(MAX(AE2:AE69)-MIN(AE2:AE69))</f>
        <v>0.48783783783783785</v>
      </c>
      <c r="AR35">
        <f>(AF35-MIN(AF2:AF69))/(MAX(AF2:AF69)-MIN(AF2:AF69))</f>
        <v>0.47465437788018405</v>
      </c>
      <c r="AS35">
        <v>2</v>
      </c>
    </row>
    <row r="36" spans="1:45" ht="14.25" customHeight="1" x14ac:dyDescent="0.3">
      <c r="A36" s="13" t="s">
        <v>378</v>
      </c>
      <c r="B36" s="13" t="s">
        <v>304</v>
      </c>
      <c r="C36" s="13" t="s">
        <v>34</v>
      </c>
      <c r="D36" s="13">
        <v>0</v>
      </c>
      <c r="E36" s="13">
        <v>0</v>
      </c>
      <c r="F36" s="13">
        <v>2</v>
      </c>
      <c r="G36" s="13">
        <v>1</v>
      </c>
      <c r="H36" s="13">
        <v>33</v>
      </c>
      <c r="I36" s="13">
        <v>20</v>
      </c>
      <c r="J36" s="13">
        <v>13</v>
      </c>
      <c r="K36" s="13">
        <v>219</v>
      </c>
      <c r="L36" s="13">
        <v>607</v>
      </c>
      <c r="M36" s="13">
        <v>0.36079077429983519</v>
      </c>
      <c r="N36" s="13">
        <v>464</v>
      </c>
      <c r="O36" s="13">
        <v>679</v>
      </c>
      <c r="P36" s="13">
        <v>0.68335787923416791</v>
      </c>
      <c r="Q36" s="13">
        <v>1249</v>
      </c>
      <c r="R36" s="13">
        <v>1140</v>
      </c>
      <c r="S36" s="13">
        <v>109</v>
      </c>
      <c r="T36" s="13">
        <v>400</v>
      </c>
      <c r="U36" s="13">
        <v>383</v>
      </c>
      <c r="V36" s="13">
        <v>347</v>
      </c>
      <c r="W36" s="13">
        <v>1.103746397694525</v>
      </c>
      <c r="X36" s="13">
        <v>6</v>
      </c>
      <c r="Y36" s="13">
        <v>3</v>
      </c>
      <c r="Z36" s="13">
        <v>6</v>
      </c>
      <c r="AA36" s="13">
        <v>2323</v>
      </c>
      <c r="AB36" s="13">
        <v>70.400000000000006</v>
      </c>
      <c r="AC36" s="13">
        <v>2159</v>
      </c>
      <c r="AD36" s="13">
        <v>65.400000000000006</v>
      </c>
      <c r="AE36" s="13">
        <v>164</v>
      </c>
      <c r="AF36" s="13">
        <v>5</v>
      </c>
      <c r="AG36" s="13"/>
      <c r="AH36" s="13">
        <v>0</v>
      </c>
      <c r="AI36">
        <v>1</v>
      </c>
      <c r="AJ36">
        <f>(I36-MIN(I2:I69))/(MAX(I2:I69)-MIN(I2:I69))</f>
        <v>0.22222222222222221</v>
      </c>
      <c r="AK36">
        <f>(J36-MIN(J2:J69))/(MAX(J2:J69)-MIN(J2:J69))</f>
        <v>0.76470588235294112</v>
      </c>
      <c r="AL36">
        <f>(U36-MIN(U2:U69))/(MAX(U2:U69)-MIN(U2:U69))</f>
        <v>0.2347266881028939</v>
      </c>
      <c r="AM36">
        <f>(W36-MIN(W2:W69))/(MAX(W2:W69)-MIN(W2:W69))</f>
        <v>0.33990106879412035</v>
      </c>
      <c r="AN36">
        <f>(X36-MIN(X2:X69))/(MAX(X2:X69)-MIN(X2:X69))</f>
        <v>1.488095238095238E-2</v>
      </c>
      <c r="AO36">
        <f>(Y36-MIN(Y2:Y69))/(MAX(Y2:Y69)-MIN(Y2:Y69))</f>
        <v>0.33333333333333331</v>
      </c>
      <c r="AP36">
        <f>(AA36-MIN(AA2:AA69))/(MAX(AA2:AA69)-MIN(AA2:AA69))</f>
        <v>0.47142857142857142</v>
      </c>
      <c r="AQ36">
        <f>(AE36-MIN(AE2:AE69))/(MAX(AE2:AE69)-MIN(AE2:AE69))</f>
        <v>0.25945945945945947</v>
      </c>
      <c r="AR36">
        <f>(AF36-MIN(AF2:AF69))/(MAX(AF2:AF69)-MIN(AF2:AF69))</f>
        <v>0.2672811059907832</v>
      </c>
      <c r="AS36">
        <v>2</v>
      </c>
    </row>
    <row r="37" spans="1:45" ht="14.25" customHeight="1" x14ac:dyDescent="0.3">
      <c r="A37" s="13" t="s">
        <v>379</v>
      </c>
      <c r="B37" s="13" t="s">
        <v>225</v>
      </c>
      <c r="C37" s="13" t="s">
        <v>40</v>
      </c>
      <c r="D37" s="13">
        <v>1</v>
      </c>
      <c r="E37" s="13">
        <v>1</v>
      </c>
      <c r="F37" s="13">
        <v>0</v>
      </c>
      <c r="G37" s="13">
        <v>1</v>
      </c>
      <c r="H37" s="13">
        <v>32</v>
      </c>
      <c r="I37" s="13">
        <v>23</v>
      </c>
      <c r="J37" s="13">
        <v>9</v>
      </c>
      <c r="K37" s="13">
        <v>220</v>
      </c>
      <c r="L37" s="13">
        <v>579</v>
      </c>
      <c r="M37" s="13">
        <v>0.37996545768566492</v>
      </c>
      <c r="N37" s="13">
        <v>417</v>
      </c>
      <c r="O37" s="13">
        <v>602</v>
      </c>
      <c r="P37" s="13">
        <v>0.69269102990033227</v>
      </c>
      <c r="Q37" s="13">
        <v>1074</v>
      </c>
      <c r="R37" s="13">
        <v>1008</v>
      </c>
      <c r="S37" s="13">
        <v>66</v>
      </c>
      <c r="T37" s="13">
        <v>271</v>
      </c>
      <c r="U37" s="13">
        <v>310</v>
      </c>
      <c r="V37" s="13">
        <v>312</v>
      </c>
      <c r="W37" s="13">
        <v>0.99358974358974361</v>
      </c>
      <c r="X37" s="13">
        <v>287</v>
      </c>
      <c r="Y37" s="13">
        <v>0</v>
      </c>
      <c r="Z37" s="13">
        <v>0</v>
      </c>
      <c r="AA37" s="13">
        <v>2065</v>
      </c>
      <c r="AB37" s="13">
        <v>64.5</v>
      </c>
      <c r="AC37" s="13">
        <v>1969</v>
      </c>
      <c r="AD37" s="13">
        <v>61.5</v>
      </c>
      <c r="AE37" s="13">
        <v>96</v>
      </c>
      <c r="AF37" s="13">
        <v>3</v>
      </c>
      <c r="AG37" s="13"/>
      <c r="AH37" s="13">
        <v>1</v>
      </c>
      <c r="AI37">
        <v>1</v>
      </c>
      <c r="AJ37">
        <f>(I37-MIN(I2:I69))/(MAX(I2:I69)-MIN(I2:I69))</f>
        <v>0.3888888888888889</v>
      </c>
      <c r="AK37">
        <f>(J37-MIN(J2:J69))/(MAX(J2:J69)-MIN(J2:J69))</f>
        <v>0.52941176470588236</v>
      </c>
      <c r="AL37">
        <f>(U37-MIN(U2:U69))/(MAX(U2:U69)-MIN(U2:U69))</f>
        <v>0</v>
      </c>
      <c r="AM37">
        <f>(W37-MIN(W2:W69))/(MAX(W2:W69)-MIN(W2:W69))</f>
        <v>0.23516066072688774</v>
      </c>
      <c r="AN37">
        <f>(X37-MIN(X2:X69))/(MAX(X2:X69)-MIN(X2:X69))</f>
        <v>0.85119047619047616</v>
      </c>
      <c r="AO37">
        <f>(Y37-MIN(Y2:Y69))/(MAX(Y2:Y69)-MIN(Y2:Y69))</f>
        <v>0</v>
      </c>
      <c r="AP37">
        <f>(AA37-MIN(AA2:AA69))/(MAX(AA2:AA69)-MIN(AA2:AA69))</f>
        <v>0.20816326530612245</v>
      </c>
      <c r="AQ37">
        <f>(AE37-MIN(AE2:AE69))/(MAX(AE2:AE69)-MIN(AE2:AE69))</f>
        <v>0.16756756756756758</v>
      </c>
      <c r="AR37">
        <f>(AF37-MIN(AF2:AF69))/(MAX(AF2:AF69)-MIN(AF2:AF69))</f>
        <v>0.17511520737327171</v>
      </c>
      <c r="AS37">
        <v>0</v>
      </c>
    </row>
    <row r="38" spans="1:45" ht="14.25" customHeight="1" x14ac:dyDescent="0.3">
      <c r="A38" s="13" t="s">
        <v>380</v>
      </c>
      <c r="B38" s="13" t="s">
        <v>207</v>
      </c>
      <c r="C38" s="13" t="s">
        <v>40</v>
      </c>
      <c r="D38" s="13">
        <v>1</v>
      </c>
      <c r="E38" s="13">
        <v>1</v>
      </c>
      <c r="F38" s="13">
        <v>0</v>
      </c>
      <c r="G38" s="13">
        <v>0</v>
      </c>
      <c r="H38" s="13">
        <v>34</v>
      </c>
      <c r="I38" s="13">
        <v>23</v>
      </c>
      <c r="J38" s="13">
        <v>11</v>
      </c>
      <c r="K38" s="13">
        <v>308</v>
      </c>
      <c r="L38" s="13">
        <v>788</v>
      </c>
      <c r="M38" s="13">
        <v>0.39086294416243661</v>
      </c>
      <c r="N38" s="13">
        <v>522</v>
      </c>
      <c r="O38" s="13">
        <v>721</v>
      </c>
      <c r="P38" s="13">
        <v>0.72399445214979197</v>
      </c>
      <c r="Q38" s="13">
        <v>1178</v>
      </c>
      <c r="R38" s="13">
        <v>1156</v>
      </c>
      <c r="S38" s="13">
        <v>22</v>
      </c>
      <c r="T38" s="13">
        <v>327</v>
      </c>
      <c r="U38" s="13">
        <v>491</v>
      </c>
      <c r="V38" s="13">
        <v>417</v>
      </c>
      <c r="W38" s="13">
        <v>1.177458033573141</v>
      </c>
      <c r="X38" s="13">
        <v>337</v>
      </c>
      <c r="Y38" s="13">
        <v>0</v>
      </c>
      <c r="Z38" s="13">
        <v>1</v>
      </c>
      <c r="AA38" s="13">
        <v>2574</v>
      </c>
      <c r="AB38" s="13">
        <v>75.7</v>
      </c>
      <c r="AC38" s="13">
        <v>2304</v>
      </c>
      <c r="AD38" s="13">
        <v>67.8</v>
      </c>
      <c r="AE38" s="13">
        <v>270</v>
      </c>
      <c r="AF38" s="13">
        <v>7.9000000000000057</v>
      </c>
      <c r="AG38" s="13"/>
      <c r="AH38" s="13">
        <v>1</v>
      </c>
      <c r="AI38">
        <v>0</v>
      </c>
      <c r="AJ38">
        <f>(I38-MIN(I2:I69))/(MAX(I2:I69)-MIN(I2:I69))</f>
        <v>0.3888888888888889</v>
      </c>
      <c r="AK38">
        <f>(J38-MIN(J2:J69))/(MAX(J2:J69)-MIN(J2:J69))</f>
        <v>0.6470588235294118</v>
      </c>
      <c r="AL38">
        <f>(U38-MIN(U2:U69))/(MAX(U2:U69)-MIN(U2:U69))</f>
        <v>0.58199356913183276</v>
      </c>
      <c r="AM38">
        <f>(W38-MIN(W2:W69))/(MAX(W2:W69)-MIN(W2:W69))</f>
        <v>0.40998840835588363</v>
      </c>
      <c r="AN38">
        <f>(X38-MIN(X2:X69))/(MAX(X2:X69)-MIN(X2:X69))</f>
        <v>1</v>
      </c>
      <c r="AO38">
        <f>(Y38-MIN(Y2:Y69))/(MAX(Y2:Y69)-MIN(Y2:Y69))</f>
        <v>0</v>
      </c>
      <c r="AP38">
        <f>(AA38-MIN(AA2:AA69))/(MAX(AA2:AA69)-MIN(AA2:AA69))</f>
        <v>0.72755102040816322</v>
      </c>
      <c r="AQ38">
        <f>(AE38-MIN(AE2:AE69))/(MAX(AE2:AE69)-MIN(AE2:AE69))</f>
        <v>0.4027027027027027</v>
      </c>
      <c r="AR38">
        <f>(AF38-MIN(AF2:AF69))/(MAX(AF2:AF69)-MIN(AF2:AF69))</f>
        <v>0.40092165898617516</v>
      </c>
      <c r="AS38">
        <v>0</v>
      </c>
    </row>
    <row r="39" spans="1:45" ht="14.25" customHeight="1" x14ac:dyDescent="0.3">
      <c r="A39" s="13" t="s">
        <v>381</v>
      </c>
      <c r="B39" s="13" t="s">
        <v>339</v>
      </c>
      <c r="C39" s="13" t="s">
        <v>43</v>
      </c>
      <c r="D39" s="13">
        <v>1</v>
      </c>
      <c r="E39" s="13">
        <v>1</v>
      </c>
      <c r="F39" s="13">
        <v>0</v>
      </c>
      <c r="G39" s="13">
        <v>0</v>
      </c>
      <c r="H39" s="13">
        <v>34</v>
      </c>
      <c r="I39" s="13">
        <v>23</v>
      </c>
      <c r="J39" s="13">
        <v>11</v>
      </c>
      <c r="K39" s="13">
        <v>200</v>
      </c>
      <c r="L39" s="13">
        <v>515</v>
      </c>
      <c r="M39" s="13">
        <v>0.38834951456310679</v>
      </c>
      <c r="N39" s="13">
        <v>510</v>
      </c>
      <c r="O39" s="13">
        <v>703</v>
      </c>
      <c r="P39" s="13">
        <v>0.72546230440967285</v>
      </c>
      <c r="Q39" s="13">
        <v>1127</v>
      </c>
      <c r="R39" s="13">
        <v>963</v>
      </c>
      <c r="S39" s="13">
        <v>164</v>
      </c>
      <c r="T39" s="13">
        <v>284</v>
      </c>
      <c r="U39" s="13">
        <v>485</v>
      </c>
      <c r="V39" s="13">
        <v>467</v>
      </c>
      <c r="W39" s="13">
        <v>1.0385438972162739</v>
      </c>
      <c r="X39" s="13">
        <v>200</v>
      </c>
      <c r="Y39" s="13">
        <v>0</v>
      </c>
      <c r="Z39" s="13">
        <v>0</v>
      </c>
      <c r="AA39" s="13">
        <v>2332</v>
      </c>
      <c r="AB39" s="13">
        <v>68.599999999999994</v>
      </c>
      <c r="AC39" s="13">
        <v>2210</v>
      </c>
      <c r="AD39" s="13">
        <v>65</v>
      </c>
      <c r="AE39" s="13">
        <v>122</v>
      </c>
      <c r="AF39" s="13">
        <v>3.5999999999999939</v>
      </c>
      <c r="AG39" s="13"/>
      <c r="AH39" s="13">
        <v>1</v>
      </c>
      <c r="AI39">
        <v>0</v>
      </c>
      <c r="AJ39">
        <f>(I39-MIN(I2:I69))/(MAX(I2:I69)-MIN(I2:I69))</f>
        <v>0.3888888888888889</v>
      </c>
      <c r="AK39">
        <f>(J39-MIN(J2:J69))/(MAX(J2:J69)-MIN(J2:J69))</f>
        <v>0.6470588235294118</v>
      </c>
      <c r="AL39">
        <f>(U39-MIN(U2:U69))/(MAX(U2:U69)-MIN(U2:U69))</f>
        <v>0.56270096463022512</v>
      </c>
      <c r="AM39">
        <f>(W39-MIN(W2:W69))/(MAX(W2:W69)-MIN(W2:W69))</f>
        <v>0.27790448254523287</v>
      </c>
      <c r="AN39">
        <f>(X39-MIN(X2:X69))/(MAX(X2:X69)-MIN(X2:X69))</f>
        <v>0.59226190476190477</v>
      </c>
      <c r="AO39">
        <f>(Y39-MIN(Y2:Y69))/(MAX(Y2:Y69)-MIN(Y2:Y69))</f>
        <v>0</v>
      </c>
      <c r="AP39">
        <f>(AA39-MIN(AA2:AA69))/(MAX(AA2:AA69)-MIN(AA2:AA69))</f>
        <v>0.48061224489795917</v>
      </c>
      <c r="AQ39">
        <f>(AE39-MIN(AE2:AE69))/(MAX(AE2:AE69)-MIN(AE2:AE69))</f>
        <v>0.20270270270270271</v>
      </c>
      <c r="AR39">
        <f>(AF39-MIN(AF2:AF69))/(MAX(AF2:AF69)-MIN(AF2:AF69))</f>
        <v>0.20276497695852488</v>
      </c>
      <c r="AS39">
        <v>0</v>
      </c>
    </row>
    <row r="40" spans="1:45" ht="14.25" customHeight="1" x14ac:dyDescent="0.3">
      <c r="A40" s="13" t="s">
        <v>100</v>
      </c>
      <c r="B40" s="13" t="s">
        <v>304</v>
      </c>
      <c r="C40" s="13" t="s">
        <v>43</v>
      </c>
      <c r="D40" s="13">
        <v>0</v>
      </c>
      <c r="E40" s="13">
        <v>1</v>
      </c>
      <c r="F40" s="13">
        <v>3</v>
      </c>
      <c r="G40" s="13">
        <v>0</v>
      </c>
      <c r="H40" s="13">
        <v>34</v>
      </c>
      <c r="I40" s="13">
        <v>29</v>
      </c>
      <c r="J40" s="13">
        <v>5</v>
      </c>
      <c r="K40" s="13">
        <v>281</v>
      </c>
      <c r="L40" s="13">
        <v>716</v>
      </c>
      <c r="M40" s="13">
        <v>0.39245810055865921</v>
      </c>
      <c r="N40" s="13">
        <v>509</v>
      </c>
      <c r="O40" s="13">
        <v>688</v>
      </c>
      <c r="P40" s="13">
        <v>0.73982558139534882</v>
      </c>
      <c r="Q40" s="13">
        <v>1114</v>
      </c>
      <c r="R40" s="13">
        <v>1109</v>
      </c>
      <c r="S40" s="13">
        <v>5</v>
      </c>
      <c r="T40" s="13">
        <v>283</v>
      </c>
      <c r="U40" s="13">
        <v>514</v>
      </c>
      <c r="V40" s="13">
        <v>319</v>
      </c>
      <c r="W40" s="13">
        <v>1.61128526645768</v>
      </c>
      <c r="X40" s="13">
        <v>94</v>
      </c>
      <c r="Y40" s="13">
        <v>6</v>
      </c>
      <c r="Z40" s="13">
        <v>3</v>
      </c>
      <c r="AA40" s="13">
        <v>2680</v>
      </c>
      <c r="AB40" s="13">
        <v>78.8</v>
      </c>
      <c r="AC40" s="13">
        <v>2232</v>
      </c>
      <c r="AD40" s="13">
        <v>65.599999999999994</v>
      </c>
      <c r="AE40" s="13">
        <v>448</v>
      </c>
      <c r="AF40" s="13">
        <v>13.2</v>
      </c>
      <c r="AG40" s="13"/>
      <c r="AH40" s="13">
        <v>0</v>
      </c>
      <c r="AI40">
        <v>0</v>
      </c>
      <c r="AJ40">
        <f>(I40-MIN(I2:I69))/(MAX(I2:I69)-MIN(I2:I69))</f>
        <v>0.72222222222222221</v>
      </c>
      <c r="AK40">
        <f>(J40-MIN(J2:J69))/(MAX(J2:J69)-MIN(J2:J69))</f>
        <v>0.29411764705882354</v>
      </c>
      <c r="AL40">
        <f>(U40-MIN(U2:U69))/(MAX(U2:U69)-MIN(U2:U69))</f>
        <v>0.65594855305466238</v>
      </c>
      <c r="AM40">
        <f>(W40-MIN(W2:W69))/(MAX(W2:W69)-MIN(W2:W69))</f>
        <v>0.82248497310977497</v>
      </c>
      <c r="AN40">
        <f>(X40-MIN(X2:X69))/(MAX(X2:X69)-MIN(X2:X69))</f>
        <v>0.2767857142857143</v>
      </c>
      <c r="AO40">
        <f>(Y40-MIN(Y2:Y69))/(MAX(Y2:Y69)-MIN(Y2:Y69))</f>
        <v>0.66666666666666663</v>
      </c>
      <c r="AP40">
        <f>(AA40-MIN(AA2:AA69))/(MAX(AA2:AA69)-MIN(AA2:AA69))</f>
        <v>0.83571428571428574</v>
      </c>
      <c r="AQ40">
        <f>(AE40-MIN(AE2:AE69))/(MAX(AE2:AE69)-MIN(AE2:AE69))</f>
        <v>0.64324324324324322</v>
      </c>
      <c r="AR40">
        <f>(AF40-MIN(AF2:AF69))/(MAX(AF2:AF69)-MIN(AF2:AF69))</f>
        <v>0.64516129032258029</v>
      </c>
      <c r="AS40">
        <v>3</v>
      </c>
    </row>
    <row r="41" spans="1:45" ht="14.25" customHeight="1" x14ac:dyDescent="0.3">
      <c r="A41" s="13" t="s">
        <v>101</v>
      </c>
      <c r="B41" s="13" t="s">
        <v>201</v>
      </c>
      <c r="C41" s="13" t="s">
        <v>37</v>
      </c>
      <c r="D41" s="13">
        <v>1</v>
      </c>
      <c r="E41" s="13">
        <v>0</v>
      </c>
      <c r="F41" s="13">
        <v>1</v>
      </c>
      <c r="G41" s="13">
        <v>1</v>
      </c>
      <c r="H41" s="13">
        <v>33</v>
      </c>
      <c r="I41" s="13">
        <v>23</v>
      </c>
      <c r="J41" s="13">
        <v>10</v>
      </c>
      <c r="K41" s="13">
        <v>225</v>
      </c>
      <c r="L41" s="13">
        <v>605</v>
      </c>
      <c r="M41" s="13">
        <v>0.37190082644628097</v>
      </c>
      <c r="N41" s="13">
        <v>445</v>
      </c>
      <c r="O41" s="13">
        <v>656</v>
      </c>
      <c r="P41" s="13">
        <v>0.67835365853658536</v>
      </c>
      <c r="Q41" s="13">
        <v>1183</v>
      </c>
      <c r="R41" s="13">
        <v>1088</v>
      </c>
      <c r="S41" s="13">
        <v>95</v>
      </c>
      <c r="T41" s="13">
        <v>372</v>
      </c>
      <c r="U41" s="13">
        <v>509</v>
      </c>
      <c r="V41" s="13">
        <v>373</v>
      </c>
      <c r="W41" s="13">
        <v>1.3646112600536191</v>
      </c>
      <c r="X41" s="13">
        <v>74</v>
      </c>
      <c r="Y41" s="13">
        <v>1</v>
      </c>
      <c r="Z41" s="13">
        <v>5</v>
      </c>
      <c r="AA41" s="13">
        <v>2502</v>
      </c>
      <c r="AB41" s="13">
        <v>75.8</v>
      </c>
      <c r="AC41" s="13">
        <v>2057</v>
      </c>
      <c r="AD41" s="13">
        <v>62.3</v>
      </c>
      <c r="AE41" s="13">
        <v>445</v>
      </c>
      <c r="AF41" s="13">
        <v>13.5</v>
      </c>
      <c r="AG41" s="13"/>
      <c r="AH41" s="13">
        <v>1</v>
      </c>
      <c r="AI41">
        <v>1</v>
      </c>
      <c r="AJ41">
        <f>(I41-MIN(I2:I69))/(MAX(I2:I69)-MIN(I2:I69))</f>
        <v>0.3888888888888889</v>
      </c>
      <c r="AK41">
        <f>(J41-MIN(J2:J69))/(MAX(J2:J69)-MIN(J2:J69))</f>
        <v>0.58823529411764708</v>
      </c>
      <c r="AL41">
        <f>(U41-MIN(U2:U69))/(MAX(U2:U69)-MIN(U2:U69))</f>
        <v>0.63987138263665599</v>
      </c>
      <c r="AM41">
        <f>(W41-MIN(W2:W69))/(MAX(W2:W69)-MIN(W2:W69))</f>
        <v>0.58793957682563858</v>
      </c>
      <c r="AN41">
        <f>(X41-MIN(X2:X69))/(MAX(X2:X69)-MIN(X2:X69))</f>
        <v>0.21726190476190477</v>
      </c>
      <c r="AO41">
        <f>(Y41-MIN(Y2:Y69))/(MAX(Y2:Y69)-MIN(Y2:Y69))</f>
        <v>0.1111111111111111</v>
      </c>
      <c r="AP41">
        <f>(AA41-MIN(AA2:AA69))/(MAX(AA2:AA69)-MIN(AA2:AA69))</f>
        <v>0.65408163265306118</v>
      </c>
      <c r="AQ41">
        <f>(AE41-MIN(AE2:AE69))/(MAX(AE2:AE69)-MIN(AE2:AE69))</f>
        <v>0.63918918918918921</v>
      </c>
      <c r="AR41">
        <f>(AF41-MIN(AF2:AF69))/(MAX(AF2:AF69)-MIN(AF2:AF69))</f>
        <v>0.65898617511520707</v>
      </c>
      <c r="AS41">
        <v>1</v>
      </c>
    </row>
    <row r="42" spans="1:45" ht="14.25" customHeight="1" x14ac:dyDescent="0.3">
      <c r="A42" s="13" t="s">
        <v>159</v>
      </c>
      <c r="B42" s="13" t="s">
        <v>182</v>
      </c>
      <c r="C42" s="13" t="s">
        <v>34</v>
      </c>
      <c r="D42" s="13">
        <v>0</v>
      </c>
      <c r="E42" s="13">
        <v>0</v>
      </c>
      <c r="F42" s="13">
        <v>2</v>
      </c>
      <c r="G42" s="13">
        <v>1</v>
      </c>
      <c r="H42" s="13">
        <v>32</v>
      </c>
      <c r="I42" s="13">
        <v>22</v>
      </c>
      <c r="J42" s="13">
        <v>10</v>
      </c>
      <c r="K42" s="13">
        <v>216</v>
      </c>
      <c r="L42" s="13">
        <v>629</v>
      </c>
      <c r="M42" s="13">
        <v>0.34340222575516688</v>
      </c>
      <c r="N42" s="13">
        <v>450</v>
      </c>
      <c r="O42" s="13">
        <v>612</v>
      </c>
      <c r="P42" s="13">
        <v>0.73529411764705888</v>
      </c>
      <c r="Q42" s="13">
        <v>1219</v>
      </c>
      <c r="R42" s="13">
        <v>1184</v>
      </c>
      <c r="S42" s="13">
        <v>35</v>
      </c>
      <c r="T42" s="13">
        <v>351</v>
      </c>
      <c r="U42" s="13">
        <v>400</v>
      </c>
      <c r="V42" s="13">
        <v>388</v>
      </c>
      <c r="W42" s="13">
        <v>1.0309278350515461</v>
      </c>
      <c r="X42" s="13">
        <v>17</v>
      </c>
      <c r="Y42" s="13">
        <v>4</v>
      </c>
      <c r="Z42" s="13">
        <v>6</v>
      </c>
      <c r="AA42" s="13">
        <v>2302</v>
      </c>
      <c r="AB42" s="13">
        <v>71.900000000000006</v>
      </c>
      <c r="AC42" s="13">
        <v>2008</v>
      </c>
      <c r="AD42" s="13">
        <v>62.8</v>
      </c>
      <c r="AE42" s="13">
        <v>294</v>
      </c>
      <c r="AF42" s="13">
        <v>9.1000000000000085</v>
      </c>
      <c r="AG42" s="13"/>
      <c r="AH42" s="13">
        <v>0</v>
      </c>
      <c r="AI42">
        <v>1</v>
      </c>
      <c r="AJ42">
        <f>(I42-MIN(I2:I69))/(MAX(I2:I69)-MIN(I2:I69))</f>
        <v>0.33333333333333331</v>
      </c>
      <c r="AK42">
        <f>(J42-MIN(J2:J69))/(MAX(J2:J69)-MIN(J2:J69))</f>
        <v>0.58823529411764708</v>
      </c>
      <c r="AL42">
        <f>(U42-MIN(U2:U69))/(MAX(U2:U69)-MIN(U2:U69))</f>
        <v>0.28938906752411575</v>
      </c>
      <c r="AM42">
        <f>(W42-MIN(W2:W69))/(MAX(W2:W69)-MIN(W2:W69))</f>
        <v>0.27066289132696453</v>
      </c>
      <c r="AN42">
        <f>(X42-MIN(X2:X69))/(MAX(X2:X69)-MIN(X2:X69))</f>
        <v>4.7619047619047616E-2</v>
      </c>
      <c r="AO42">
        <f>(Y42-MIN(Y2:Y69))/(MAX(Y2:Y69)-MIN(Y2:Y69))</f>
        <v>0.44444444444444442</v>
      </c>
      <c r="AP42">
        <f>(AA42-MIN(AA2:AA69))/(MAX(AA2:AA69)-MIN(AA2:AA69))</f>
        <v>0.45</v>
      </c>
      <c r="AQ42">
        <f>(AE42-MIN(AE2:AE69))/(MAX(AE2:AE69)-MIN(AE2:AE69))</f>
        <v>0.43513513513513513</v>
      </c>
      <c r="AR42">
        <f>(AF42-MIN(AF2:AF69))/(MAX(AF2:AF69)-MIN(AF2:AF69))</f>
        <v>0.45622119815668216</v>
      </c>
      <c r="AS42">
        <v>2</v>
      </c>
    </row>
    <row r="43" spans="1:45" ht="14.25" customHeight="1" x14ac:dyDescent="0.3">
      <c r="A43" s="13" t="s">
        <v>160</v>
      </c>
      <c r="B43" s="13" t="s">
        <v>182</v>
      </c>
      <c r="C43" s="13" t="s">
        <v>37</v>
      </c>
      <c r="D43" s="13">
        <v>1</v>
      </c>
      <c r="E43" s="13">
        <v>0</v>
      </c>
      <c r="F43" s="13">
        <v>0</v>
      </c>
      <c r="G43" s="13">
        <v>1</v>
      </c>
      <c r="H43" s="13">
        <v>31</v>
      </c>
      <c r="I43" s="13">
        <v>18</v>
      </c>
      <c r="J43" s="13">
        <v>13</v>
      </c>
      <c r="K43" s="13">
        <v>216</v>
      </c>
      <c r="L43" s="13">
        <v>618</v>
      </c>
      <c r="M43" s="13">
        <v>0.34951456310679607</v>
      </c>
      <c r="N43" s="13">
        <v>459</v>
      </c>
      <c r="O43" s="13">
        <v>632</v>
      </c>
      <c r="P43" s="13">
        <v>0.72626582278481011</v>
      </c>
      <c r="Q43" s="13">
        <v>1008</v>
      </c>
      <c r="R43" s="13">
        <v>1071</v>
      </c>
      <c r="S43" s="13">
        <v>-63</v>
      </c>
      <c r="T43" s="13">
        <v>278</v>
      </c>
      <c r="U43" s="13">
        <v>355</v>
      </c>
      <c r="V43" s="13">
        <v>380</v>
      </c>
      <c r="W43" s="13">
        <v>0.93421052631578949</v>
      </c>
      <c r="X43" s="13">
        <v>18</v>
      </c>
      <c r="Y43" s="13">
        <v>3</v>
      </c>
      <c r="Z43" s="13">
        <v>9</v>
      </c>
      <c r="AA43" s="13">
        <v>2087</v>
      </c>
      <c r="AB43" s="13">
        <v>67.3</v>
      </c>
      <c r="AC43" s="13">
        <v>1932</v>
      </c>
      <c r="AD43" s="13">
        <v>62.3</v>
      </c>
      <c r="AE43" s="13">
        <v>155</v>
      </c>
      <c r="AF43" s="13">
        <v>5</v>
      </c>
      <c r="AG43" s="13"/>
      <c r="AH43" s="13">
        <v>1</v>
      </c>
      <c r="AI43">
        <v>1</v>
      </c>
      <c r="AJ43">
        <f>(I43-MIN(I2:I69))/(MAX(I2:I69)-MIN(I2:I69))</f>
        <v>0.1111111111111111</v>
      </c>
      <c r="AK43">
        <f>(J43-MIN(J2:J69))/(MAX(J2:J69)-MIN(J2:J69))</f>
        <v>0.76470588235294112</v>
      </c>
      <c r="AL43">
        <f>(U43-MIN(U2:U69))/(MAX(U2:U69)-MIN(U2:U69))</f>
        <v>0.14469453376205788</v>
      </c>
      <c r="AM43">
        <f>(W43-MIN(W2:W69))/(MAX(W2:W69)-MIN(W2:W69))</f>
        <v>0.17870103512795746</v>
      </c>
      <c r="AN43">
        <f>(X43-MIN(X2:X69))/(MAX(X2:X69)-MIN(X2:X69))</f>
        <v>5.0595238095238096E-2</v>
      </c>
      <c r="AO43">
        <f>(Y43-MIN(Y2:Y69))/(MAX(Y2:Y69)-MIN(Y2:Y69))</f>
        <v>0.33333333333333331</v>
      </c>
      <c r="AP43">
        <f>(AA43-MIN(AA2:AA69))/(MAX(AA2:AA69)-MIN(AA2:AA69))</f>
        <v>0.23061224489795917</v>
      </c>
      <c r="AQ43">
        <f>(AE43-MIN(AE2:AE69))/(MAX(AE2:AE69)-MIN(AE2:AE69))</f>
        <v>0.2472972972972973</v>
      </c>
      <c r="AR43">
        <f>(AF43-MIN(AF2:AF69))/(MAX(AF2:AF69)-MIN(AF2:AF69))</f>
        <v>0.2672811059907832</v>
      </c>
      <c r="AS43">
        <v>0</v>
      </c>
    </row>
    <row r="44" spans="1:45" ht="14.25" customHeight="1" x14ac:dyDescent="0.3">
      <c r="A44" s="13" t="s">
        <v>382</v>
      </c>
      <c r="B44" s="13" t="s">
        <v>299</v>
      </c>
      <c r="C44" s="13" t="s">
        <v>37</v>
      </c>
      <c r="D44" s="13">
        <v>1</v>
      </c>
      <c r="E44" s="13">
        <v>0</v>
      </c>
      <c r="F44" s="13">
        <v>0</v>
      </c>
      <c r="G44" s="13">
        <v>0</v>
      </c>
      <c r="H44" s="13">
        <v>32</v>
      </c>
      <c r="I44" s="13">
        <v>20</v>
      </c>
      <c r="J44" s="13">
        <v>12</v>
      </c>
      <c r="K44" s="13">
        <v>207</v>
      </c>
      <c r="L44" s="13">
        <v>612</v>
      </c>
      <c r="M44" s="13">
        <v>0.33823529411764708</v>
      </c>
      <c r="N44" s="13">
        <v>541</v>
      </c>
      <c r="O44" s="13">
        <v>695</v>
      </c>
      <c r="P44" s="13">
        <v>0.77841726618705032</v>
      </c>
      <c r="Q44" s="13">
        <v>1202</v>
      </c>
      <c r="R44" s="13">
        <v>1114</v>
      </c>
      <c r="S44" s="13">
        <v>88</v>
      </c>
      <c r="T44" s="13">
        <v>397</v>
      </c>
      <c r="U44" s="13">
        <v>410</v>
      </c>
      <c r="V44" s="13">
        <v>363</v>
      </c>
      <c r="W44" s="13">
        <v>1.1294765840220391</v>
      </c>
      <c r="X44" s="13">
        <v>49</v>
      </c>
      <c r="Y44" s="13">
        <v>1</v>
      </c>
      <c r="Z44" s="13">
        <v>2</v>
      </c>
      <c r="AA44" s="13">
        <v>2324</v>
      </c>
      <c r="AB44" s="13">
        <v>72.599999999999994</v>
      </c>
      <c r="AC44" s="13">
        <v>2160</v>
      </c>
      <c r="AD44" s="13">
        <v>67.5</v>
      </c>
      <c r="AE44" s="13">
        <v>164</v>
      </c>
      <c r="AF44" s="13">
        <v>5.0999999999999943</v>
      </c>
      <c r="AG44" s="13"/>
      <c r="AH44" s="13">
        <v>1</v>
      </c>
      <c r="AI44">
        <v>0</v>
      </c>
      <c r="AJ44">
        <f>(I44-MIN(I2:I69))/(MAX(I2:I69)-MIN(I2:I69))</f>
        <v>0.22222222222222221</v>
      </c>
      <c r="AK44">
        <f>(J44-MIN(J2:J69))/(MAX(J2:J69)-MIN(J2:J69))</f>
        <v>0.70588235294117652</v>
      </c>
      <c r="AL44">
        <f>(U44-MIN(U2:U69))/(MAX(U2:U69)-MIN(U2:U69))</f>
        <v>0.32154340836012862</v>
      </c>
      <c r="AM44">
        <f>(W44-MIN(W2:W69))/(MAX(W2:W69)-MIN(W2:W69))</f>
        <v>0.36436613844870769</v>
      </c>
      <c r="AN44">
        <f>(X44-MIN(X2:X69))/(MAX(X2:X69)-MIN(X2:X69))</f>
        <v>0.14285714285714285</v>
      </c>
      <c r="AO44">
        <f>(Y44-MIN(Y2:Y69))/(MAX(Y2:Y69)-MIN(Y2:Y69))</f>
        <v>0.1111111111111111</v>
      </c>
      <c r="AP44">
        <f>(AA44-MIN(AA2:AA69))/(MAX(AA2:AA69)-MIN(AA2:AA69))</f>
        <v>0.47244897959183674</v>
      </c>
      <c r="AQ44">
        <f>(AE44-MIN(AE2:AE69))/(MAX(AE2:AE69)-MIN(AE2:AE69))</f>
        <v>0.25945945945945947</v>
      </c>
      <c r="AR44">
        <f>(AF44-MIN(AF2:AF69))/(MAX(AF2:AF69)-MIN(AF2:AF69))</f>
        <v>0.27188940092165853</v>
      </c>
      <c r="AS44">
        <v>0</v>
      </c>
    </row>
    <row r="45" spans="1:45" ht="14.25" customHeight="1" x14ac:dyDescent="0.3">
      <c r="A45" s="13" t="s">
        <v>162</v>
      </c>
      <c r="B45" s="13" t="s">
        <v>179</v>
      </c>
      <c r="C45" s="13" t="s">
        <v>37</v>
      </c>
      <c r="D45" s="13">
        <v>0</v>
      </c>
      <c r="E45" s="13">
        <v>0</v>
      </c>
      <c r="F45" s="13">
        <v>1</v>
      </c>
      <c r="G45" s="13">
        <v>1</v>
      </c>
      <c r="H45" s="13">
        <v>34</v>
      </c>
      <c r="I45" s="13">
        <v>25</v>
      </c>
      <c r="J45" s="13">
        <v>9</v>
      </c>
      <c r="K45" s="13">
        <v>248</v>
      </c>
      <c r="L45" s="13">
        <v>688</v>
      </c>
      <c r="M45" s="13">
        <v>0.36046511627906969</v>
      </c>
      <c r="N45" s="13">
        <v>447</v>
      </c>
      <c r="O45" s="13">
        <v>587</v>
      </c>
      <c r="P45" s="13">
        <v>0.76149914821124365</v>
      </c>
      <c r="Q45" s="13">
        <v>1236</v>
      </c>
      <c r="R45" s="13">
        <v>1189</v>
      </c>
      <c r="S45" s="13">
        <v>47</v>
      </c>
      <c r="T45" s="13">
        <v>359</v>
      </c>
      <c r="U45" s="13">
        <v>484</v>
      </c>
      <c r="V45" s="13">
        <v>401</v>
      </c>
      <c r="W45" s="13">
        <v>1.2069825436408981</v>
      </c>
      <c r="X45" s="13">
        <v>48</v>
      </c>
      <c r="Y45" s="13">
        <v>2</v>
      </c>
      <c r="Z45" s="13">
        <v>4</v>
      </c>
      <c r="AA45" s="13">
        <v>2569</v>
      </c>
      <c r="AB45" s="13">
        <v>75.599999999999994</v>
      </c>
      <c r="AC45" s="13">
        <v>2405</v>
      </c>
      <c r="AD45" s="13">
        <v>70.7</v>
      </c>
      <c r="AE45" s="13">
        <v>164</v>
      </c>
      <c r="AF45" s="13">
        <v>4.8999999999999906</v>
      </c>
      <c r="AG45" s="13"/>
      <c r="AH45" s="13">
        <v>0</v>
      </c>
      <c r="AI45">
        <v>1</v>
      </c>
      <c r="AJ45">
        <f>(I45-MIN(I2:I69))/(MAX(I2:I69)-MIN(I2:I69))</f>
        <v>0.5</v>
      </c>
      <c r="AK45">
        <f>(J45-MIN(J2:J69))/(MAX(J2:J69)-MIN(J2:J69))</f>
        <v>0.52941176470588236</v>
      </c>
      <c r="AL45">
        <f>(U45-MIN(U2:U69))/(MAX(U2:U69)-MIN(U2:U69))</f>
        <v>0.55948553054662375</v>
      </c>
      <c r="AM45">
        <f>(W45-MIN(W2:W69))/(MAX(W2:W69)-MIN(W2:W69))</f>
        <v>0.43806124024800408</v>
      </c>
      <c r="AN45">
        <f>(X45-MIN(X2:X69))/(MAX(X2:X69)-MIN(X2:X69))</f>
        <v>0.13988095238095238</v>
      </c>
      <c r="AO45">
        <f>(Y45-MIN(Y2:Y69))/(MAX(Y2:Y69)-MIN(Y2:Y69))</f>
        <v>0.22222222222222221</v>
      </c>
      <c r="AP45">
        <f>(AA45-MIN(AA2:AA69))/(MAX(AA2:AA69)-MIN(AA2:AA69))</f>
        <v>0.72244897959183674</v>
      </c>
      <c r="AQ45">
        <f>(AE45-MIN(AE2:AE69))/(MAX(AE2:AE69)-MIN(AE2:AE69))</f>
        <v>0.25945945945945947</v>
      </c>
      <c r="AR45">
        <f>(AF45-MIN(AF2:AF69))/(MAX(AF2:AF69)-MIN(AF2:AF69))</f>
        <v>0.2626728110599072</v>
      </c>
      <c r="AS45">
        <v>1</v>
      </c>
    </row>
    <row r="46" spans="1:45" ht="14.25" customHeight="1" x14ac:dyDescent="0.3">
      <c r="A46" s="13" t="s">
        <v>102</v>
      </c>
      <c r="B46" s="13" t="s">
        <v>211</v>
      </c>
      <c r="C46" s="13" t="s">
        <v>34</v>
      </c>
      <c r="D46" s="13">
        <v>0</v>
      </c>
      <c r="E46" s="13">
        <v>0</v>
      </c>
      <c r="F46" s="13">
        <v>0</v>
      </c>
      <c r="G46" s="13">
        <v>1</v>
      </c>
      <c r="H46" s="13">
        <v>33</v>
      </c>
      <c r="I46" s="13">
        <v>22</v>
      </c>
      <c r="J46" s="13">
        <v>11</v>
      </c>
      <c r="K46" s="13">
        <v>161</v>
      </c>
      <c r="L46" s="13">
        <v>520</v>
      </c>
      <c r="M46" s="13">
        <v>0.30961538461538463</v>
      </c>
      <c r="N46" s="13">
        <v>540</v>
      </c>
      <c r="O46" s="13">
        <v>761</v>
      </c>
      <c r="P46" s="13">
        <v>0.70959264126149801</v>
      </c>
      <c r="Q46" s="13">
        <v>1189</v>
      </c>
      <c r="R46" s="13">
        <v>1061</v>
      </c>
      <c r="S46" s="13">
        <v>128</v>
      </c>
      <c r="T46" s="13">
        <v>398</v>
      </c>
      <c r="U46" s="13">
        <v>465</v>
      </c>
      <c r="V46" s="13">
        <v>391</v>
      </c>
      <c r="W46" s="13">
        <v>1.1892583120204601</v>
      </c>
      <c r="X46" s="13">
        <v>5</v>
      </c>
      <c r="Y46" s="13">
        <v>3</v>
      </c>
      <c r="Z46" s="13">
        <v>4</v>
      </c>
      <c r="AA46" s="13">
        <v>2317</v>
      </c>
      <c r="AB46" s="13">
        <v>70.2</v>
      </c>
      <c r="AC46" s="13">
        <v>2161</v>
      </c>
      <c r="AD46" s="13">
        <v>65.5</v>
      </c>
      <c r="AE46" s="13">
        <v>156</v>
      </c>
      <c r="AF46" s="13">
        <v>4.7000000000000028</v>
      </c>
      <c r="AG46" s="13"/>
      <c r="AH46" s="13">
        <v>0</v>
      </c>
      <c r="AI46">
        <v>1</v>
      </c>
      <c r="AJ46">
        <f>(I46-MIN(I2:I69))/(MAX(I2:I69)-MIN(I2:I69))</f>
        <v>0.33333333333333331</v>
      </c>
      <c r="AK46">
        <f>(J46-MIN(J2:J69))/(MAX(J2:J69)-MIN(J2:J69))</f>
        <v>0.6470588235294118</v>
      </c>
      <c r="AL46">
        <f>(U46-MIN(U2:U69))/(MAX(U2:U69)-MIN(U2:U69))</f>
        <v>0.49839228295819937</v>
      </c>
      <c r="AM46">
        <f>(W46-MIN(W2:W69))/(MAX(W2:W69)-MIN(W2:W69))</f>
        <v>0.42120848389216042</v>
      </c>
      <c r="AN46">
        <f>(X46-MIN(X2:X69))/(MAX(X2:X69)-MIN(X2:X69))</f>
        <v>1.1904761904761904E-2</v>
      </c>
      <c r="AO46">
        <f>(Y46-MIN(Y2:Y69))/(MAX(Y2:Y69)-MIN(Y2:Y69))</f>
        <v>0.33333333333333331</v>
      </c>
      <c r="AP46">
        <f>(AA46-MIN(AA2:AA69))/(MAX(AA2:AA69)-MIN(AA2:AA69))</f>
        <v>0.46530612244897956</v>
      </c>
      <c r="AQ46">
        <f>(AE46-MIN(AE2:AE69))/(MAX(AE2:AE69)-MIN(AE2:AE69))</f>
        <v>0.24864864864864866</v>
      </c>
      <c r="AR46">
        <f>(AF46-MIN(AF2:AF69))/(MAX(AF2:AF69)-MIN(AF2:AF69))</f>
        <v>0.25345622119815658</v>
      </c>
      <c r="AS46">
        <v>0</v>
      </c>
    </row>
    <row r="47" spans="1:45" ht="14.25" customHeight="1" x14ac:dyDescent="0.3">
      <c r="A47" s="13" t="s">
        <v>103</v>
      </c>
      <c r="B47" s="13" t="s">
        <v>201</v>
      </c>
      <c r="C47" s="13" t="s">
        <v>43</v>
      </c>
      <c r="D47" s="13">
        <v>1</v>
      </c>
      <c r="E47" s="13">
        <v>0</v>
      </c>
      <c r="F47" s="13">
        <v>0</v>
      </c>
      <c r="G47" s="13">
        <v>0</v>
      </c>
      <c r="H47" s="13">
        <v>33</v>
      </c>
      <c r="I47" s="13">
        <v>21</v>
      </c>
      <c r="J47" s="13">
        <v>12</v>
      </c>
      <c r="K47" s="13">
        <v>191</v>
      </c>
      <c r="L47" s="13">
        <v>571</v>
      </c>
      <c r="M47" s="13">
        <v>0.33450087565674258</v>
      </c>
      <c r="N47" s="13">
        <v>515</v>
      </c>
      <c r="O47" s="13">
        <v>752</v>
      </c>
      <c r="P47" s="13">
        <v>0.68484042553191493</v>
      </c>
      <c r="Q47" s="13">
        <v>1198</v>
      </c>
      <c r="R47" s="13">
        <v>1049</v>
      </c>
      <c r="S47" s="13">
        <v>149</v>
      </c>
      <c r="T47" s="13">
        <v>388</v>
      </c>
      <c r="U47" s="13">
        <v>492</v>
      </c>
      <c r="V47" s="13">
        <v>432</v>
      </c>
      <c r="W47" s="13">
        <v>1.1388888888888891</v>
      </c>
      <c r="X47" s="13">
        <v>68</v>
      </c>
      <c r="Y47" s="13">
        <v>0</v>
      </c>
      <c r="Z47" s="13">
        <v>5</v>
      </c>
      <c r="AA47" s="13">
        <v>2308</v>
      </c>
      <c r="AB47" s="13">
        <v>69.900000000000006</v>
      </c>
      <c r="AC47" s="13">
        <v>2129</v>
      </c>
      <c r="AD47" s="13">
        <v>64.5</v>
      </c>
      <c r="AE47" s="13">
        <v>179</v>
      </c>
      <c r="AF47" s="13">
        <v>5.4000000000000057</v>
      </c>
      <c r="AG47" s="13"/>
      <c r="AH47" s="13">
        <v>1</v>
      </c>
      <c r="AI47">
        <v>0</v>
      </c>
      <c r="AJ47">
        <f>(I47-MIN(I2:I69))/(MAX(I2:I69)-MIN(I2:I69))</f>
        <v>0.27777777777777779</v>
      </c>
      <c r="AK47">
        <f>(J47-MIN(J2:J69))/(MAX(J2:J69)-MIN(J2:J69))</f>
        <v>0.70588235294117652</v>
      </c>
      <c r="AL47">
        <f>(U47-MIN(U2:U69))/(MAX(U2:U69)-MIN(U2:U69))</f>
        <v>0.58520900321543412</v>
      </c>
      <c r="AM47">
        <f>(W47-MIN(W2:W69))/(MAX(W2:W69)-MIN(W2:W69))</f>
        <v>0.37331565366972486</v>
      </c>
      <c r="AN47">
        <f>(X47-MIN(X2:X69))/(MAX(X2:X69)-MIN(X2:X69))</f>
        <v>0.19940476190476192</v>
      </c>
      <c r="AO47">
        <f>(Y47-MIN(Y2:Y69))/(MAX(Y2:Y69)-MIN(Y2:Y69))</f>
        <v>0</v>
      </c>
      <c r="AP47">
        <f>(AA47-MIN(AA2:AA69))/(MAX(AA2:AA69)-MIN(AA2:AA69))</f>
        <v>0.45612244897959181</v>
      </c>
      <c r="AQ47">
        <f>(AE47-MIN(AE2:AE69))/(MAX(AE2:AE69)-MIN(AE2:AE69))</f>
        <v>0.2797297297297297</v>
      </c>
      <c r="AR47">
        <f>(AF47-MIN(AF2:AF69))/(MAX(AF2:AF69)-MIN(AF2:AF69))</f>
        <v>0.28571428571428575</v>
      </c>
      <c r="AS47">
        <v>0</v>
      </c>
    </row>
    <row r="48" spans="1:45" ht="14.25" customHeight="1" x14ac:dyDescent="0.3">
      <c r="A48" s="13" t="s">
        <v>383</v>
      </c>
      <c r="B48" s="13" t="s">
        <v>319</v>
      </c>
      <c r="C48" s="13" t="s">
        <v>40</v>
      </c>
      <c r="D48" s="13">
        <v>1</v>
      </c>
      <c r="E48" s="13">
        <v>1</v>
      </c>
      <c r="F48" s="13">
        <v>0</v>
      </c>
      <c r="G48" s="13">
        <v>0</v>
      </c>
      <c r="H48" s="13">
        <v>33</v>
      </c>
      <c r="I48" s="13">
        <v>19</v>
      </c>
      <c r="J48" s="13">
        <v>14</v>
      </c>
      <c r="K48" s="13">
        <v>211</v>
      </c>
      <c r="L48" s="13">
        <v>555</v>
      </c>
      <c r="M48" s="13">
        <v>0.38018018018018018</v>
      </c>
      <c r="N48" s="13">
        <v>462</v>
      </c>
      <c r="O48" s="13">
        <v>647</v>
      </c>
      <c r="P48" s="13">
        <v>0.71406491499227198</v>
      </c>
      <c r="Q48" s="13">
        <v>1103</v>
      </c>
      <c r="R48" s="13">
        <v>1180</v>
      </c>
      <c r="S48" s="13">
        <v>-77</v>
      </c>
      <c r="T48" s="13">
        <v>344</v>
      </c>
      <c r="U48" s="13">
        <v>404</v>
      </c>
      <c r="V48" s="13">
        <v>454</v>
      </c>
      <c r="W48" s="13">
        <v>0.88986784140969166</v>
      </c>
      <c r="X48" s="13">
        <v>252</v>
      </c>
      <c r="Y48" s="13">
        <v>0</v>
      </c>
      <c r="Z48" s="13">
        <v>2</v>
      </c>
      <c r="AA48" s="13">
        <v>2277</v>
      </c>
      <c r="AB48" s="13">
        <v>69</v>
      </c>
      <c r="AC48" s="13">
        <v>2235</v>
      </c>
      <c r="AD48" s="13">
        <v>67.7</v>
      </c>
      <c r="AE48" s="13">
        <v>42</v>
      </c>
      <c r="AF48" s="13">
        <v>1.2999999999999969</v>
      </c>
      <c r="AG48" s="13"/>
      <c r="AH48" s="13">
        <v>1</v>
      </c>
      <c r="AI48">
        <v>0</v>
      </c>
      <c r="AJ48">
        <f>(I48-MIN(I2:I69))/(MAX(I2:I69)-MIN(I2:I69))</f>
        <v>0.16666666666666666</v>
      </c>
      <c r="AK48">
        <f>(J48-MIN(J2:J69))/(MAX(J2:J69)-MIN(J2:J69))</f>
        <v>0.82352941176470584</v>
      </c>
      <c r="AL48">
        <f>(U48-MIN(U2:U69))/(MAX(U2:U69)-MIN(U2:U69))</f>
        <v>0.30225080385852088</v>
      </c>
      <c r="AM48">
        <f>(W48-MIN(W2:W69))/(MAX(W2:W69)-MIN(W2:W69))</f>
        <v>0.13653861698258091</v>
      </c>
      <c r="AN48">
        <f>(X48-MIN(X2:X69))/(MAX(X2:X69)-MIN(X2:X69))</f>
        <v>0.74702380952380953</v>
      </c>
      <c r="AO48">
        <f>(Y48-MIN(Y2:Y69))/(MAX(Y2:Y69)-MIN(Y2:Y69))</f>
        <v>0</v>
      </c>
      <c r="AP48">
        <f>(AA48-MIN(AA2:AA69))/(MAX(AA2:AA69)-MIN(AA2:AA69))</f>
        <v>0.42448979591836733</v>
      </c>
      <c r="AQ48">
        <f>(AE48-MIN(AE2:AE69))/(MAX(AE2:AE69)-MIN(AE2:AE69))</f>
        <v>9.45945945945946E-2</v>
      </c>
      <c r="AR48">
        <f>(AF48-MIN(AF2:AF69))/(MAX(AF2:AF69)-MIN(AF2:AF69))</f>
        <v>9.6774193548386803E-2</v>
      </c>
      <c r="AS48">
        <v>0</v>
      </c>
    </row>
    <row r="49" spans="1:45" ht="14.25" customHeight="1" x14ac:dyDescent="0.3">
      <c r="A49" s="13" t="s">
        <v>109</v>
      </c>
      <c r="B49" s="13" t="s">
        <v>323</v>
      </c>
      <c r="C49" s="13" t="s">
        <v>40</v>
      </c>
      <c r="D49" s="13">
        <v>0</v>
      </c>
      <c r="E49" s="13">
        <v>0</v>
      </c>
      <c r="F49" s="13">
        <v>1</v>
      </c>
      <c r="G49" s="13">
        <v>1</v>
      </c>
      <c r="H49" s="13">
        <v>34</v>
      </c>
      <c r="I49" s="13">
        <v>26</v>
      </c>
      <c r="J49" s="13">
        <v>8</v>
      </c>
      <c r="K49" s="13">
        <v>178</v>
      </c>
      <c r="L49" s="13">
        <v>556</v>
      </c>
      <c r="M49" s="13">
        <v>0.32014388489208628</v>
      </c>
      <c r="N49" s="13">
        <v>411</v>
      </c>
      <c r="O49" s="13">
        <v>653</v>
      </c>
      <c r="P49" s="13">
        <v>0.6294027565084227</v>
      </c>
      <c r="Q49" s="13">
        <v>1197</v>
      </c>
      <c r="R49" s="13">
        <v>1087</v>
      </c>
      <c r="S49" s="13">
        <v>110</v>
      </c>
      <c r="T49" s="13">
        <v>413</v>
      </c>
      <c r="U49" s="13">
        <v>360</v>
      </c>
      <c r="V49" s="13">
        <v>386</v>
      </c>
      <c r="W49" s="13">
        <v>0.93264248704663211</v>
      </c>
      <c r="X49" s="13">
        <v>79</v>
      </c>
      <c r="Y49" s="13">
        <v>1</v>
      </c>
      <c r="Z49" s="13">
        <v>1</v>
      </c>
      <c r="AA49" s="13">
        <v>2101</v>
      </c>
      <c r="AB49" s="13">
        <v>61.8</v>
      </c>
      <c r="AC49" s="13">
        <v>1807</v>
      </c>
      <c r="AD49" s="13">
        <v>53.1</v>
      </c>
      <c r="AE49" s="13">
        <v>294</v>
      </c>
      <c r="AF49" s="13">
        <v>8.6999999999999957</v>
      </c>
      <c r="AG49" s="13"/>
      <c r="AH49" s="13">
        <v>0</v>
      </c>
      <c r="AI49">
        <v>1</v>
      </c>
      <c r="AJ49">
        <f>(I49-MIN(I2:I69))/(MAX(I2:I69)-MIN(I2:I69))</f>
        <v>0.55555555555555558</v>
      </c>
      <c r="AK49">
        <f>(J49-MIN(J2:J69))/(MAX(J2:J69)-MIN(J2:J69))</f>
        <v>0.47058823529411764</v>
      </c>
      <c r="AL49">
        <f>(U49-MIN(U2:U69))/(MAX(U2:U69)-MIN(U2:U69))</f>
        <v>0.16077170418006431</v>
      </c>
      <c r="AM49">
        <f>(W49-MIN(W2:W69))/(MAX(W2:W69)-MIN(W2:W69))</f>
        <v>0.17721009411988395</v>
      </c>
      <c r="AN49">
        <f>(X49-MIN(X2:X69))/(MAX(X2:X69)-MIN(X2:X69))</f>
        <v>0.23214285714285715</v>
      </c>
      <c r="AO49">
        <f>(Y49-MIN(Y2:Y69))/(MAX(Y2:Y69)-MIN(Y2:Y69))</f>
        <v>0.1111111111111111</v>
      </c>
      <c r="AP49">
        <f>(AA49-MIN(AA2:AA69))/(MAX(AA2:AA69)-MIN(AA2:AA69))</f>
        <v>0.24489795918367346</v>
      </c>
      <c r="AQ49">
        <f>(AE49-MIN(AE2:AE69))/(MAX(AE2:AE69)-MIN(AE2:AE69))</f>
        <v>0.43513513513513513</v>
      </c>
      <c r="AR49">
        <f>(AF49-MIN(AF2:AF69))/(MAX(AF2:AF69)-MIN(AF2:AF69))</f>
        <v>0.43778801843317927</v>
      </c>
      <c r="AS49">
        <v>1</v>
      </c>
    </row>
    <row r="50" spans="1:45" ht="14.25" customHeight="1" x14ac:dyDescent="0.3">
      <c r="A50" s="13" t="s">
        <v>361</v>
      </c>
      <c r="B50" s="13" t="s">
        <v>177</v>
      </c>
      <c r="C50" s="13" t="s">
        <v>40</v>
      </c>
      <c r="D50" s="13">
        <v>1</v>
      </c>
      <c r="E50" s="13">
        <v>1</v>
      </c>
      <c r="F50" s="13">
        <v>0</v>
      </c>
      <c r="G50" s="13">
        <v>1</v>
      </c>
      <c r="H50" s="13">
        <v>33</v>
      </c>
      <c r="I50" s="13">
        <v>29</v>
      </c>
      <c r="J50" s="13">
        <v>4</v>
      </c>
      <c r="K50" s="13">
        <v>257</v>
      </c>
      <c r="L50" s="13">
        <v>666</v>
      </c>
      <c r="M50" s="13">
        <v>0.3858858858858859</v>
      </c>
      <c r="N50" s="13">
        <v>577</v>
      </c>
      <c r="O50" s="13">
        <v>786</v>
      </c>
      <c r="P50" s="13">
        <v>0.73409669211195927</v>
      </c>
      <c r="Q50" s="13">
        <v>1147</v>
      </c>
      <c r="R50" s="13">
        <v>968</v>
      </c>
      <c r="S50" s="13">
        <v>179</v>
      </c>
      <c r="T50" s="13">
        <v>402</v>
      </c>
      <c r="U50" s="13">
        <v>587</v>
      </c>
      <c r="V50" s="13">
        <v>465</v>
      </c>
      <c r="W50" s="13">
        <v>1.26236559139785</v>
      </c>
      <c r="X50" s="13">
        <v>193</v>
      </c>
      <c r="Y50" s="13">
        <v>0</v>
      </c>
      <c r="Z50" s="13">
        <v>2</v>
      </c>
      <c r="AA50" s="13">
        <v>2622</v>
      </c>
      <c r="AB50" s="13">
        <v>79.5</v>
      </c>
      <c r="AC50" s="13">
        <v>2129</v>
      </c>
      <c r="AD50" s="13">
        <v>64.5</v>
      </c>
      <c r="AE50" s="13">
        <v>493</v>
      </c>
      <c r="AF50" s="13">
        <v>15</v>
      </c>
      <c r="AG50" s="13"/>
      <c r="AH50" s="13">
        <v>1</v>
      </c>
      <c r="AI50">
        <v>1</v>
      </c>
      <c r="AJ50">
        <f>(I50-MIN(I2:I69))/(MAX(I2:I69)-MIN(I2:I69))</f>
        <v>0.72222222222222221</v>
      </c>
      <c r="AK50">
        <f>(J50-MIN(J2:J69))/(MAX(J2:J69)-MIN(J2:J69))</f>
        <v>0.23529411764705882</v>
      </c>
      <c r="AL50">
        <f>(U50-MIN(U2:U69))/(MAX(U2:U69)-MIN(U2:U69))</f>
        <v>0.89067524115755625</v>
      </c>
      <c r="AM50">
        <f>(W50-MIN(W2:W69))/(MAX(W2:W69)-MIN(W2:W69))</f>
        <v>0.49072118230245676</v>
      </c>
      <c r="AN50">
        <f>(X50-MIN(X2:X69))/(MAX(X2:X69)-MIN(X2:X69))</f>
        <v>0.5714285714285714</v>
      </c>
      <c r="AO50">
        <f>(Y50-MIN(Y2:Y69))/(MAX(Y2:Y69)-MIN(Y2:Y69))</f>
        <v>0</v>
      </c>
      <c r="AP50">
        <f>(AA50-MIN(AA2:AA69))/(MAX(AA2:AA69)-MIN(AA2:AA69))</f>
        <v>0.77653061224489794</v>
      </c>
      <c r="AQ50">
        <f>(AE50-MIN(AE2:AE69))/(MAX(AE2:AE69)-MIN(AE2:AE69))</f>
        <v>0.70405405405405408</v>
      </c>
      <c r="AR50">
        <f>(AF50-MIN(AF2:AF69))/(MAX(AF2:AF69)-MIN(AF2:AF69))</f>
        <v>0.72811059907834064</v>
      </c>
      <c r="AS50">
        <v>0</v>
      </c>
    </row>
    <row r="51" spans="1:45" ht="14.25" customHeight="1" x14ac:dyDescent="0.3">
      <c r="A51" s="13" t="s">
        <v>332</v>
      </c>
      <c r="B51" s="13" t="s">
        <v>187</v>
      </c>
      <c r="C51" s="13" t="s">
        <v>40</v>
      </c>
      <c r="D51" s="13">
        <v>0</v>
      </c>
      <c r="E51" s="13">
        <v>1</v>
      </c>
      <c r="F51" s="13">
        <v>0</v>
      </c>
      <c r="G51" s="13">
        <v>0</v>
      </c>
      <c r="H51" s="13">
        <v>33</v>
      </c>
      <c r="I51" s="13">
        <v>27</v>
      </c>
      <c r="J51" s="13">
        <v>6</v>
      </c>
      <c r="K51" s="13">
        <v>138</v>
      </c>
      <c r="L51" s="13">
        <v>384</v>
      </c>
      <c r="M51" s="13">
        <v>0.359375</v>
      </c>
      <c r="N51" s="13">
        <v>529</v>
      </c>
      <c r="O51" s="13">
        <v>750</v>
      </c>
      <c r="P51" s="13">
        <v>0.70533333333333337</v>
      </c>
      <c r="Q51" s="13">
        <v>1211</v>
      </c>
      <c r="R51" s="13">
        <v>982</v>
      </c>
      <c r="S51" s="13">
        <v>229</v>
      </c>
      <c r="T51" s="13">
        <v>378</v>
      </c>
      <c r="U51" s="13">
        <v>512</v>
      </c>
      <c r="V51" s="13">
        <v>417</v>
      </c>
      <c r="W51" s="13">
        <v>1.227817745803357</v>
      </c>
      <c r="X51" s="13">
        <v>42</v>
      </c>
      <c r="Y51" s="13">
        <v>0</v>
      </c>
      <c r="Z51" s="13">
        <v>2</v>
      </c>
      <c r="AA51" s="13">
        <v>2291</v>
      </c>
      <c r="AB51" s="13">
        <v>69.400000000000006</v>
      </c>
      <c r="AC51" s="13">
        <v>1972</v>
      </c>
      <c r="AD51" s="13">
        <v>59.8</v>
      </c>
      <c r="AE51" s="13">
        <v>319</v>
      </c>
      <c r="AF51" s="13">
        <v>9.6000000000000085</v>
      </c>
      <c r="AG51" s="13"/>
      <c r="AH51" s="13">
        <v>0</v>
      </c>
      <c r="AI51">
        <v>0</v>
      </c>
      <c r="AJ51">
        <f>(I51-MIN(I2:I69))/(MAX(I2:I69)-MIN(I2:I69))</f>
        <v>0.61111111111111116</v>
      </c>
      <c r="AK51">
        <f>(J51-MIN(J2:J69))/(MAX(J2:J69)-MIN(J2:J69))</f>
        <v>0.35294117647058826</v>
      </c>
      <c r="AL51">
        <f>(U51-MIN(U2:U69))/(MAX(U2:U69)-MIN(U2:U69))</f>
        <v>0.64951768488745976</v>
      </c>
      <c r="AM51">
        <f>(W51-MIN(W2:W69))/(MAX(W2:W69)-MIN(W2:W69))</f>
        <v>0.45787200514817467</v>
      </c>
      <c r="AN51">
        <f>(X51-MIN(X2:X69))/(MAX(X2:X69)-MIN(X2:X69))</f>
        <v>0.12202380952380952</v>
      </c>
      <c r="AO51">
        <f>(Y51-MIN(Y2:Y69))/(MAX(Y2:Y69)-MIN(Y2:Y69))</f>
        <v>0</v>
      </c>
      <c r="AP51">
        <f>(AA51-MIN(AA2:AA69))/(MAX(AA2:AA69)-MIN(AA2:AA69))</f>
        <v>0.43877551020408162</v>
      </c>
      <c r="AQ51">
        <f>(AE51-MIN(AE2:AE69))/(MAX(AE2:AE69)-MIN(AE2:AE69))</f>
        <v>0.4689189189189189</v>
      </c>
      <c r="AR51">
        <f>(AF51-MIN(AF2:AF69))/(MAX(AF2:AF69)-MIN(AF2:AF69))</f>
        <v>0.47926267281106005</v>
      </c>
      <c r="AS51">
        <v>0</v>
      </c>
    </row>
    <row r="52" spans="1:45" ht="14.25" customHeight="1" x14ac:dyDescent="0.3">
      <c r="A52" s="13" t="s">
        <v>384</v>
      </c>
      <c r="B52" s="13" t="s">
        <v>211</v>
      </c>
      <c r="C52" s="13" t="s">
        <v>40</v>
      </c>
      <c r="D52" s="13">
        <v>1</v>
      </c>
      <c r="E52" s="13">
        <v>0</v>
      </c>
      <c r="F52" s="13">
        <v>0</v>
      </c>
      <c r="G52" s="13">
        <v>0</v>
      </c>
      <c r="H52" s="13">
        <v>32</v>
      </c>
      <c r="I52" s="13">
        <v>21</v>
      </c>
      <c r="J52" s="13">
        <v>11</v>
      </c>
      <c r="K52" s="13">
        <v>195</v>
      </c>
      <c r="L52" s="13">
        <v>552</v>
      </c>
      <c r="M52" s="13">
        <v>0.35326086956521741</v>
      </c>
      <c r="N52" s="13">
        <v>468</v>
      </c>
      <c r="O52" s="13">
        <v>676</v>
      </c>
      <c r="P52" s="13">
        <v>0.69230769230769229</v>
      </c>
      <c r="Q52" s="13">
        <v>1133</v>
      </c>
      <c r="R52" s="13">
        <v>1252</v>
      </c>
      <c r="S52" s="13">
        <v>-119</v>
      </c>
      <c r="T52" s="13">
        <v>330</v>
      </c>
      <c r="U52" s="13">
        <v>402</v>
      </c>
      <c r="V52" s="13">
        <v>342</v>
      </c>
      <c r="W52" s="13">
        <v>1.1754385964912279</v>
      </c>
      <c r="X52" s="13">
        <v>30</v>
      </c>
      <c r="Y52" s="13">
        <v>3</v>
      </c>
      <c r="Z52" s="13">
        <v>6</v>
      </c>
      <c r="AA52" s="13">
        <v>2279</v>
      </c>
      <c r="AB52" s="13">
        <v>71.2</v>
      </c>
      <c r="AC52" s="13">
        <v>2164</v>
      </c>
      <c r="AD52" s="13">
        <v>67.599999999999994</v>
      </c>
      <c r="AE52" s="13">
        <v>115</v>
      </c>
      <c r="AF52" s="13">
        <v>3.600000000000009</v>
      </c>
      <c r="AG52" s="13"/>
      <c r="AH52" s="13">
        <v>1</v>
      </c>
      <c r="AI52">
        <v>0</v>
      </c>
      <c r="AJ52">
        <f>(I52-MIN(I2:I69))/(MAX(I2:I69)-MIN(I2:I69))</f>
        <v>0.27777777777777779</v>
      </c>
      <c r="AK52">
        <f>(J52-MIN(J2:J69))/(MAX(J2:J69)-MIN(J2:J69))</f>
        <v>0.6470588235294118</v>
      </c>
      <c r="AL52">
        <f>(U52-MIN(U2:U69))/(MAX(U2:U69)-MIN(U2:U69))</f>
        <v>0.29581993569131831</v>
      </c>
      <c r="AM52">
        <f>(W52-MIN(W2:W69))/(MAX(W2:W69)-MIN(W2:W69))</f>
        <v>0.40806826412361158</v>
      </c>
      <c r="AN52">
        <f>(X52-MIN(X2:X69))/(MAX(X2:X69)-MIN(X2:X69))</f>
        <v>8.6309523809523808E-2</v>
      </c>
      <c r="AO52">
        <f>(Y52-MIN(Y2:Y69))/(MAX(Y2:Y69)-MIN(Y2:Y69))</f>
        <v>0.33333333333333331</v>
      </c>
      <c r="AP52">
        <f>(AA52-MIN(AA2:AA69))/(MAX(AA2:AA69)-MIN(AA2:AA69))</f>
        <v>0.42653061224489797</v>
      </c>
      <c r="AQ52">
        <f>(AE52-MIN(AE2:AE69))/(MAX(AE2:AE69)-MIN(AE2:AE69))</f>
        <v>0.19324324324324324</v>
      </c>
      <c r="AR52">
        <f>(AF52-MIN(AF2:AF69))/(MAX(AF2:AF69)-MIN(AF2:AF69))</f>
        <v>0.20276497695852555</v>
      </c>
      <c r="AS52">
        <v>0</v>
      </c>
    </row>
    <row r="53" spans="1:45" ht="14.25" customHeight="1" x14ac:dyDescent="0.3">
      <c r="A53" s="13" t="s">
        <v>116</v>
      </c>
      <c r="B53" s="13" t="s">
        <v>182</v>
      </c>
      <c r="C53" s="13" t="s">
        <v>43</v>
      </c>
      <c r="D53" s="13">
        <v>1</v>
      </c>
      <c r="E53" s="13">
        <v>0</v>
      </c>
      <c r="F53" s="13">
        <v>0</v>
      </c>
      <c r="G53" s="13">
        <v>1</v>
      </c>
      <c r="H53" s="13">
        <v>33</v>
      </c>
      <c r="I53" s="13">
        <v>20</v>
      </c>
      <c r="J53" s="13">
        <v>13</v>
      </c>
      <c r="K53" s="13">
        <v>206</v>
      </c>
      <c r="L53" s="13">
        <v>607</v>
      </c>
      <c r="M53" s="13">
        <v>0.33937397034596378</v>
      </c>
      <c r="N53" s="13">
        <v>478</v>
      </c>
      <c r="O53" s="13">
        <v>659</v>
      </c>
      <c r="P53" s="13">
        <v>0.72534142640364185</v>
      </c>
      <c r="Q53" s="13">
        <v>1310</v>
      </c>
      <c r="R53" s="13">
        <v>1035</v>
      </c>
      <c r="S53" s="13">
        <v>275</v>
      </c>
      <c r="T53" s="13">
        <v>410</v>
      </c>
      <c r="U53" s="13">
        <v>435</v>
      </c>
      <c r="V53" s="13">
        <v>420</v>
      </c>
      <c r="W53" s="13">
        <v>1.035714285714286</v>
      </c>
      <c r="X53" s="13">
        <v>15</v>
      </c>
      <c r="Y53" s="13">
        <v>2</v>
      </c>
      <c r="Z53" s="13">
        <v>10</v>
      </c>
      <c r="AA53" s="13">
        <v>2242</v>
      </c>
      <c r="AB53" s="13">
        <v>67.900000000000006</v>
      </c>
      <c r="AC53" s="13">
        <v>1993</v>
      </c>
      <c r="AD53" s="13">
        <v>60.4</v>
      </c>
      <c r="AE53" s="13">
        <v>249</v>
      </c>
      <c r="AF53" s="13">
        <v>7.5000000000000071</v>
      </c>
      <c r="AG53" s="13"/>
      <c r="AH53" s="13">
        <v>1</v>
      </c>
      <c r="AI53">
        <v>1</v>
      </c>
      <c r="AJ53">
        <f>(I53-MIN(I2:I69))/(MAX(I2:I69)-MIN(I2:I69))</f>
        <v>0.22222222222222221</v>
      </c>
      <c r="AK53">
        <f>(J53-MIN(J2:J69))/(MAX(J2:J69)-MIN(J2:J69))</f>
        <v>0.76470588235294112</v>
      </c>
      <c r="AL53">
        <f>(U53-MIN(U2:U69))/(MAX(U2:U69)-MIN(U2:U69))</f>
        <v>0.40192926045016075</v>
      </c>
      <c r="AM53">
        <f>(W53-MIN(W2:W69))/(MAX(W2:W69)-MIN(W2:W69))</f>
        <v>0.27521399901703825</v>
      </c>
      <c r="AN53">
        <f>(X53-MIN(X2:X69))/(MAX(X2:X69)-MIN(X2:X69))</f>
        <v>4.1666666666666664E-2</v>
      </c>
      <c r="AO53">
        <f>(Y53-MIN(Y2:Y69))/(MAX(Y2:Y69)-MIN(Y2:Y69))</f>
        <v>0.22222222222222221</v>
      </c>
      <c r="AP53">
        <f>(AA53-MIN(AA2:AA69))/(MAX(AA2:AA69)-MIN(AA2:AA69))</f>
        <v>0.38877551020408163</v>
      </c>
      <c r="AQ53">
        <f>(AE53-MIN(AE2:AE69))/(MAX(AE2:AE69)-MIN(AE2:AE69))</f>
        <v>0.37432432432432433</v>
      </c>
      <c r="AR53">
        <f>(AF53-MIN(AF2:AF69))/(MAX(AF2:AF69)-MIN(AF2:AF69))</f>
        <v>0.38248847926267288</v>
      </c>
      <c r="AS53">
        <v>0</v>
      </c>
    </row>
    <row r="54" spans="1:45" ht="14.25" customHeight="1" x14ac:dyDescent="0.3">
      <c r="A54" s="13" t="s">
        <v>119</v>
      </c>
      <c r="B54" s="13" t="s">
        <v>335</v>
      </c>
      <c r="C54" s="13" t="s">
        <v>37</v>
      </c>
      <c r="D54" s="13">
        <v>1</v>
      </c>
      <c r="E54" s="13">
        <v>1</v>
      </c>
      <c r="F54" s="13">
        <v>0</v>
      </c>
      <c r="G54" s="13">
        <v>1</v>
      </c>
      <c r="H54" s="13">
        <v>34</v>
      </c>
      <c r="I54" s="13">
        <v>22</v>
      </c>
      <c r="J54" s="13">
        <v>12</v>
      </c>
      <c r="K54" s="13">
        <v>180</v>
      </c>
      <c r="L54" s="13">
        <v>562</v>
      </c>
      <c r="M54" s="13">
        <v>0.32028469750889682</v>
      </c>
      <c r="N54" s="13">
        <v>550</v>
      </c>
      <c r="O54" s="13">
        <v>831</v>
      </c>
      <c r="P54" s="13">
        <v>0.66185318892900125</v>
      </c>
      <c r="Q54" s="13">
        <v>1174</v>
      </c>
      <c r="R54" s="13">
        <v>1159</v>
      </c>
      <c r="S54" s="13">
        <v>15</v>
      </c>
      <c r="T54" s="13">
        <v>386</v>
      </c>
      <c r="U54" s="13">
        <v>370</v>
      </c>
      <c r="V54" s="13">
        <v>445</v>
      </c>
      <c r="W54" s="13">
        <v>0.8314606741573034</v>
      </c>
      <c r="X54" s="13">
        <v>303</v>
      </c>
      <c r="Y54" s="13">
        <v>1</v>
      </c>
      <c r="Z54" s="13">
        <v>3</v>
      </c>
      <c r="AA54" s="13">
        <v>2318</v>
      </c>
      <c r="AB54" s="13">
        <v>68.2</v>
      </c>
      <c r="AC54" s="13">
        <v>2293</v>
      </c>
      <c r="AD54" s="13">
        <v>67.400000000000006</v>
      </c>
      <c r="AE54" s="13">
        <v>25</v>
      </c>
      <c r="AF54" s="13">
        <v>0.79999999999999716</v>
      </c>
      <c r="AG54" s="13"/>
      <c r="AH54" s="13">
        <v>1</v>
      </c>
      <c r="AI54">
        <v>1</v>
      </c>
      <c r="AJ54">
        <f>(I54-MIN(I2:I69))/(MAX(I2:I69)-MIN(I2:I69))</f>
        <v>0.33333333333333331</v>
      </c>
      <c r="AK54">
        <f>(J54-MIN(J2:J69))/(MAX(J2:J69)-MIN(J2:J69))</f>
        <v>0.70588235294117652</v>
      </c>
      <c r="AL54">
        <f>(U54-MIN(U2:U69))/(MAX(U2:U69)-MIN(U2:U69))</f>
        <v>0.19292604501607716</v>
      </c>
      <c r="AM54">
        <f>(W54-MIN(W2:W69))/(MAX(W2:W69)-MIN(W2:W69))</f>
        <v>8.1003247087929053E-2</v>
      </c>
      <c r="AN54">
        <f>(X54-MIN(X2:X69))/(MAX(X2:X69)-MIN(X2:X69))</f>
        <v>0.89880952380952384</v>
      </c>
      <c r="AO54">
        <f>(Y54-MIN(Y2:Y69))/(MAX(Y2:Y69)-MIN(Y2:Y69))</f>
        <v>0.1111111111111111</v>
      </c>
      <c r="AP54">
        <f>(AA54-MIN(AA2:AA69))/(MAX(AA2:AA69)-MIN(AA2:AA69))</f>
        <v>0.46632653061224488</v>
      </c>
      <c r="AQ54">
        <f>(AE54-MIN(AE2:AE69))/(MAX(AE2:AE69)-MIN(AE2:AE69))</f>
        <v>7.1621621621621626E-2</v>
      </c>
      <c r="AR54">
        <f>(AF54-MIN(AF2:AF69))/(MAX(AF2:AF69)-MIN(AF2:AF69))</f>
        <v>7.3732718894008939E-2</v>
      </c>
      <c r="AS54">
        <v>0</v>
      </c>
    </row>
    <row r="55" spans="1:45" ht="14.25" customHeight="1" x14ac:dyDescent="0.3">
      <c r="A55" s="13" t="s">
        <v>122</v>
      </c>
      <c r="B55" s="13" t="s">
        <v>316</v>
      </c>
      <c r="C55" s="13" t="s">
        <v>40</v>
      </c>
      <c r="D55" s="13">
        <v>1</v>
      </c>
      <c r="E55" s="13">
        <v>1</v>
      </c>
      <c r="F55" s="13">
        <v>1</v>
      </c>
      <c r="G55" s="13">
        <v>0</v>
      </c>
      <c r="H55" s="13">
        <v>34</v>
      </c>
      <c r="I55" s="13">
        <v>19</v>
      </c>
      <c r="J55" s="13">
        <v>15</v>
      </c>
      <c r="K55" s="13">
        <v>187</v>
      </c>
      <c r="L55" s="13">
        <v>563</v>
      </c>
      <c r="M55" s="13">
        <v>0.3321492007104796</v>
      </c>
      <c r="N55" s="13">
        <v>514</v>
      </c>
      <c r="O55" s="13">
        <v>694</v>
      </c>
      <c r="P55" s="13">
        <v>0.74063400576368876</v>
      </c>
      <c r="Q55" s="13">
        <v>1244</v>
      </c>
      <c r="R55" s="13">
        <v>1191</v>
      </c>
      <c r="S55" s="13">
        <v>53</v>
      </c>
      <c r="T55" s="13">
        <v>403</v>
      </c>
      <c r="U55" s="13">
        <v>490</v>
      </c>
      <c r="V55" s="13">
        <v>461</v>
      </c>
      <c r="W55" s="13">
        <v>1.062906724511931</v>
      </c>
      <c r="X55" s="13">
        <v>109</v>
      </c>
      <c r="Y55" s="13">
        <v>0</v>
      </c>
      <c r="Z55" s="13">
        <v>2</v>
      </c>
      <c r="AA55" s="13">
        <v>2341</v>
      </c>
      <c r="AB55" s="13">
        <v>68.900000000000006</v>
      </c>
      <c r="AC55" s="13">
        <v>2301</v>
      </c>
      <c r="AD55" s="13">
        <v>67.7</v>
      </c>
      <c r="AE55" s="13">
        <v>40</v>
      </c>
      <c r="AF55" s="13">
        <v>1.2000000000000031</v>
      </c>
      <c r="AG55" s="13"/>
      <c r="AH55" s="13">
        <v>1</v>
      </c>
      <c r="AI55">
        <v>0</v>
      </c>
      <c r="AJ55">
        <f>(I55-MIN(I2:I69))/(MAX(I2:I69)-MIN(I2:I69))</f>
        <v>0.16666666666666666</v>
      </c>
      <c r="AK55">
        <f>(J55-MIN(J2:J69))/(MAX(J2:J69)-MIN(J2:J69))</f>
        <v>0.88235294117647056</v>
      </c>
      <c r="AL55">
        <f>(U55-MIN(U2:U69))/(MAX(U2:U69)-MIN(U2:U69))</f>
        <v>0.5787781350482315</v>
      </c>
      <c r="AM55">
        <f>(W55-MIN(W2:W69))/(MAX(W2:W69)-MIN(W2:W69))</f>
        <v>0.30106942426714994</v>
      </c>
      <c r="AN55">
        <f>(X55-MIN(X2:X69))/(MAX(X2:X69)-MIN(X2:X69))</f>
        <v>0.32142857142857145</v>
      </c>
      <c r="AO55">
        <f>(Y55-MIN(Y2:Y69))/(MAX(Y2:Y69)-MIN(Y2:Y69))</f>
        <v>0</v>
      </c>
      <c r="AP55">
        <f>(AA55-MIN(AA2:AA69))/(MAX(AA2:AA69)-MIN(AA2:AA69))</f>
        <v>0.48979591836734693</v>
      </c>
      <c r="AQ55">
        <f>(AE55-MIN(AE2:AE69))/(MAX(AE2:AE69)-MIN(AE2:AE69))</f>
        <v>9.1891891891891897E-2</v>
      </c>
      <c r="AR55">
        <f>(AF55-MIN(AF2:AF69))/(MAX(AF2:AF69)-MIN(AF2:AF69))</f>
        <v>9.2165898617511496E-2</v>
      </c>
      <c r="AS55">
        <v>1</v>
      </c>
    </row>
    <row r="56" spans="1:45" ht="14.25" customHeight="1" x14ac:dyDescent="0.3">
      <c r="A56" s="13" t="s">
        <v>385</v>
      </c>
      <c r="B56" s="13" t="s">
        <v>247</v>
      </c>
      <c r="C56" s="13" t="s">
        <v>34</v>
      </c>
      <c r="D56" s="13">
        <v>1</v>
      </c>
      <c r="E56" s="13">
        <v>1</v>
      </c>
      <c r="F56" s="13">
        <v>0</v>
      </c>
      <c r="G56" s="13">
        <v>0</v>
      </c>
      <c r="H56" s="13">
        <v>33</v>
      </c>
      <c r="I56" s="13">
        <v>21</v>
      </c>
      <c r="J56" s="13">
        <v>12</v>
      </c>
      <c r="K56" s="13">
        <v>212</v>
      </c>
      <c r="L56" s="13">
        <v>544</v>
      </c>
      <c r="M56" s="13">
        <v>0.38970588235294118</v>
      </c>
      <c r="N56" s="13">
        <v>368</v>
      </c>
      <c r="O56" s="13">
        <v>539</v>
      </c>
      <c r="P56" s="13">
        <v>0.68274582560296848</v>
      </c>
      <c r="Q56" s="13">
        <v>1169</v>
      </c>
      <c r="R56" s="13">
        <v>1119</v>
      </c>
      <c r="S56" s="13">
        <v>50</v>
      </c>
      <c r="T56" s="13">
        <v>320</v>
      </c>
      <c r="U56" s="13">
        <v>470</v>
      </c>
      <c r="V56" s="13">
        <v>382</v>
      </c>
      <c r="W56" s="13">
        <v>1.2303664921465971</v>
      </c>
      <c r="X56" s="13">
        <v>158</v>
      </c>
      <c r="Y56" s="13">
        <v>0</v>
      </c>
      <c r="Z56" s="13">
        <v>1</v>
      </c>
      <c r="AA56" s="13">
        <v>2240</v>
      </c>
      <c r="AB56" s="13">
        <v>67.900000000000006</v>
      </c>
      <c r="AC56" s="13">
        <v>2056</v>
      </c>
      <c r="AD56" s="13">
        <v>62.3</v>
      </c>
      <c r="AE56" s="13">
        <v>184</v>
      </c>
      <c r="AF56" s="13">
        <v>5.6000000000000094</v>
      </c>
      <c r="AG56" s="13"/>
      <c r="AH56" s="13">
        <v>1</v>
      </c>
      <c r="AI56">
        <v>0</v>
      </c>
      <c r="AJ56">
        <f>(I56-MIN(I2:I69))/(MAX(I2:I69)-MIN(I2:I69))</f>
        <v>0.27777777777777779</v>
      </c>
      <c r="AK56">
        <f>(J56-MIN(J2:J69))/(MAX(J2:J69)-MIN(J2:J69))</f>
        <v>0.70588235294117652</v>
      </c>
      <c r="AL56">
        <f>(U56-MIN(U2:U69))/(MAX(U2:U69)-MIN(U2:U69))</f>
        <v>0.51446945337620575</v>
      </c>
      <c r="AM56">
        <f>(W56-MIN(W2:W69))/(MAX(W2:W69)-MIN(W2:W69))</f>
        <v>0.4602954332580817</v>
      </c>
      <c r="AN56">
        <f>(X56-MIN(X2:X69))/(MAX(X2:X69)-MIN(X2:X69))</f>
        <v>0.46726190476190477</v>
      </c>
      <c r="AO56">
        <f>(Y56-MIN(Y2:Y69))/(MAX(Y2:Y69)-MIN(Y2:Y69))</f>
        <v>0</v>
      </c>
      <c r="AP56">
        <f>(AA56-MIN(AA2:AA69))/(MAX(AA2:AA69)-MIN(AA2:AA69))</f>
        <v>0.38673469387755099</v>
      </c>
      <c r="AQ56">
        <f>(AE56-MIN(AE2:AE69))/(MAX(AE2:AE69)-MIN(AE2:AE69))</f>
        <v>0.2864864864864865</v>
      </c>
      <c r="AR56">
        <f>(AF56-MIN(AF2:AF69))/(MAX(AF2:AF69)-MIN(AF2:AF69))</f>
        <v>0.29493087557603709</v>
      </c>
      <c r="AS56">
        <v>0</v>
      </c>
    </row>
    <row r="57" spans="1:45" ht="14.25" customHeight="1" x14ac:dyDescent="0.3">
      <c r="A57" s="13" t="s">
        <v>124</v>
      </c>
      <c r="B57" s="13" t="s">
        <v>179</v>
      </c>
      <c r="C57" s="13" t="s">
        <v>40</v>
      </c>
      <c r="D57" s="13">
        <v>1</v>
      </c>
      <c r="E57" s="13">
        <v>0</v>
      </c>
      <c r="F57" s="13">
        <v>2</v>
      </c>
      <c r="G57" s="13">
        <v>1</v>
      </c>
      <c r="H57" s="13">
        <v>33</v>
      </c>
      <c r="I57" s="13">
        <v>20</v>
      </c>
      <c r="J57" s="13">
        <v>13</v>
      </c>
      <c r="K57" s="13">
        <v>205</v>
      </c>
      <c r="L57" s="13">
        <v>564</v>
      </c>
      <c r="M57" s="13">
        <v>0.36347517730496448</v>
      </c>
      <c r="N57" s="13">
        <v>473</v>
      </c>
      <c r="O57" s="13">
        <v>700</v>
      </c>
      <c r="P57" s="13">
        <v>0.67571428571428571</v>
      </c>
      <c r="Q57" s="13">
        <v>1253</v>
      </c>
      <c r="R57" s="13">
        <v>1124</v>
      </c>
      <c r="S57" s="13">
        <v>129</v>
      </c>
      <c r="T57" s="13">
        <v>406</v>
      </c>
      <c r="U57" s="13">
        <v>459</v>
      </c>
      <c r="V57" s="13">
        <v>392</v>
      </c>
      <c r="W57" s="13">
        <v>1.170918367346939</v>
      </c>
      <c r="X57" s="13">
        <v>29</v>
      </c>
      <c r="Y57" s="13">
        <v>1</v>
      </c>
      <c r="Z57" s="13">
        <v>7</v>
      </c>
      <c r="AA57" s="13">
        <v>2376</v>
      </c>
      <c r="AB57" s="13">
        <v>72</v>
      </c>
      <c r="AC57" s="13">
        <v>2245</v>
      </c>
      <c r="AD57" s="13">
        <v>68</v>
      </c>
      <c r="AE57" s="13">
        <v>131</v>
      </c>
      <c r="AF57" s="13">
        <v>4</v>
      </c>
      <c r="AG57" s="13"/>
      <c r="AH57" s="13">
        <v>1</v>
      </c>
      <c r="AI57">
        <v>1</v>
      </c>
      <c r="AJ57">
        <f>(I57-MIN(I2:I69))/(MAX(I2:I69)-MIN(I2:I69))</f>
        <v>0.22222222222222221</v>
      </c>
      <c r="AK57">
        <f>(J57-MIN(J2:J69))/(MAX(J2:J69)-MIN(J2:J69))</f>
        <v>0.76470588235294112</v>
      </c>
      <c r="AL57">
        <f>(U57-MIN(U2:U69))/(MAX(U2:U69)-MIN(U2:U69))</f>
        <v>0.47909967845659163</v>
      </c>
      <c r="AM57">
        <f>(W57-MIN(W2:W69))/(MAX(W2:W69)-MIN(W2:W69))</f>
        <v>0.40377028821849853</v>
      </c>
      <c r="AN57">
        <f>(X57-MIN(X2:X69))/(MAX(X2:X69)-MIN(X2:X69))</f>
        <v>8.3333333333333329E-2</v>
      </c>
      <c r="AO57">
        <f>(Y57-MIN(Y2:Y69))/(MAX(Y2:Y69)-MIN(Y2:Y69))</f>
        <v>0.1111111111111111</v>
      </c>
      <c r="AP57">
        <f>(AA57-MIN(AA2:AA69))/(MAX(AA2:AA69)-MIN(AA2:AA69))</f>
        <v>0.52551020408163263</v>
      </c>
      <c r="AQ57">
        <f>(AE57-MIN(AE2:AE69))/(MAX(AE2:AE69)-MIN(AE2:AE69))</f>
        <v>0.21486486486486486</v>
      </c>
      <c r="AR57">
        <f>(AF57-MIN(AF2:AF69))/(MAX(AF2:AF69)-MIN(AF2:AF69))</f>
        <v>0.22119815668202744</v>
      </c>
      <c r="AS57">
        <v>2</v>
      </c>
    </row>
    <row r="58" spans="1:45" ht="14.25" customHeight="1" x14ac:dyDescent="0.3">
      <c r="A58" s="13" t="s">
        <v>367</v>
      </c>
      <c r="B58" s="13" t="s">
        <v>342</v>
      </c>
      <c r="C58" s="13" t="s">
        <v>34</v>
      </c>
      <c r="D58" s="13">
        <v>0</v>
      </c>
      <c r="E58" s="13">
        <v>1</v>
      </c>
      <c r="F58" s="13">
        <v>1</v>
      </c>
      <c r="G58" s="13">
        <v>0</v>
      </c>
      <c r="H58" s="13">
        <v>33</v>
      </c>
      <c r="I58" s="13">
        <v>30</v>
      </c>
      <c r="J58" s="13">
        <v>3</v>
      </c>
      <c r="K58" s="13">
        <v>242</v>
      </c>
      <c r="L58" s="13">
        <v>608</v>
      </c>
      <c r="M58" s="13">
        <v>0.39802631578947367</v>
      </c>
      <c r="N58" s="13">
        <v>445</v>
      </c>
      <c r="O58" s="13">
        <v>613</v>
      </c>
      <c r="P58" s="13">
        <v>0.72593800978792822</v>
      </c>
      <c r="Q58" s="13">
        <v>1017</v>
      </c>
      <c r="R58" s="13">
        <v>939</v>
      </c>
      <c r="S58" s="13">
        <v>78</v>
      </c>
      <c r="T58" s="13">
        <v>238</v>
      </c>
      <c r="U58" s="13">
        <v>394</v>
      </c>
      <c r="V58" s="13">
        <v>346</v>
      </c>
      <c r="W58" s="13">
        <v>1.1387283236994219</v>
      </c>
      <c r="X58" s="13">
        <v>142</v>
      </c>
      <c r="Y58" s="13">
        <v>1</v>
      </c>
      <c r="Z58" s="13">
        <v>2</v>
      </c>
      <c r="AA58" s="13">
        <v>2157</v>
      </c>
      <c r="AB58" s="13">
        <v>65.400000000000006</v>
      </c>
      <c r="AC58" s="13">
        <v>1792</v>
      </c>
      <c r="AD58" s="13">
        <v>54.3</v>
      </c>
      <c r="AE58" s="13">
        <v>365</v>
      </c>
      <c r="AF58" s="13">
        <v>11.10000000000001</v>
      </c>
      <c r="AG58" s="13"/>
      <c r="AH58" s="13">
        <v>0</v>
      </c>
      <c r="AI58">
        <v>0</v>
      </c>
      <c r="AJ58">
        <f>(I58-MIN(I2:I69))/(MAX(I2:I69)-MIN(I2:I69))</f>
        <v>0.77777777777777779</v>
      </c>
      <c r="AK58">
        <f>(J58-MIN(J2:J69))/(MAX(J2:J69)-MIN(J2:J69))</f>
        <v>0.17647058823529413</v>
      </c>
      <c r="AL58">
        <f>(U58-MIN(U2:U69))/(MAX(U2:U69)-MIN(U2:U69))</f>
        <v>0.27009646302250806</v>
      </c>
      <c r="AM58">
        <f>(W58-MIN(W2:W69))/(MAX(W2:W69)-MIN(W2:W69))</f>
        <v>0.37316298324229713</v>
      </c>
      <c r="AN58">
        <f>(X58-MIN(X2:X69))/(MAX(X2:X69)-MIN(X2:X69))</f>
        <v>0.41964285714285715</v>
      </c>
      <c r="AO58">
        <f>(Y58-MIN(Y2:Y69))/(MAX(Y2:Y69)-MIN(Y2:Y69))</f>
        <v>0.1111111111111111</v>
      </c>
      <c r="AP58">
        <f>(AA58-MIN(AA2:AA69))/(MAX(AA2:AA69)-MIN(AA2:AA69))</f>
        <v>0.30204081632653063</v>
      </c>
      <c r="AQ58">
        <f>(AE58-MIN(AE2:AE69))/(MAX(AE2:AE69)-MIN(AE2:AE69))</f>
        <v>0.5310810810810811</v>
      </c>
      <c r="AR58">
        <f>(AF58-MIN(AF2:AF69))/(MAX(AF2:AF69)-MIN(AF2:AF69))</f>
        <v>0.54838709677419373</v>
      </c>
      <c r="AS58">
        <v>1</v>
      </c>
    </row>
    <row r="59" spans="1:45" ht="14.25" customHeight="1" x14ac:dyDescent="0.3">
      <c r="A59" s="13" t="s">
        <v>351</v>
      </c>
      <c r="B59" s="13" t="s">
        <v>179</v>
      </c>
      <c r="C59" s="13" t="s">
        <v>40</v>
      </c>
      <c r="D59" s="13">
        <v>0</v>
      </c>
      <c r="E59" s="13">
        <v>0</v>
      </c>
      <c r="F59" s="13">
        <v>2</v>
      </c>
      <c r="G59" s="13">
        <v>0</v>
      </c>
      <c r="H59" s="13">
        <v>32</v>
      </c>
      <c r="I59" s="13">
        <v>24</v>
      </c>
      <c r="J59" s="13">
        <v>8</v>
      </c>
      <c r="K59" s="13">
        <v>247</v>
      </c>
      <c r="L59" s="13">
        <v>611</v>
      </c>
      <c r="M59" s="13">
        <v>0.40425531914893609</v>
      </c>
      <c r="N59" s="13">
        <v>484</v>
      </c>
      <c r="O59" s="13">
        <v>692</v>
      </c>
      <c r="P59" s="13">
        <v>0.69942196531791911</v>
      </c>
      <c r="Q59" s="13">
        <v>1117</v>
      </c>
      <c r="R59" s="13">
        <v>953</v>
      </c>
      <c r="S59" s="13">
        <v>164</v>
      </c>
      <c r="T59" s="13">
        <v>296</v>
      </c>
      <c r="U59" s="13">
        <v>458</v>
      </c>
      <c r="V59" s="13">
        <v>366</v>
      </c>
      <c r="W59" s="13">
        <v>1.2513661202185791</v>
      </c>
      <c r="X59" s="13">
        <v>32</v>
      </c>
      <c r="Y59" s="13">
        <v>1</v>
      </c>
      <c r="Z59" s="13">
        <v>3</v>
      </c>
      <c r="AA59" s="13">
        <v>2307</v>
      </c>
      <c r="AB59" s="13">
        <v>72.099999999999994</v>
      </c>
      <c r="AC59" s="13">
        <v>1822</v>
      </c>
      <c r="AD59" s="13">
        <v>56.9</v>
      </c>
      <c r="AE59" s="13">
        <v>485</v>
      </c>
      <c r="AF59" s="13">
        <v>15.2</v>
      </c>
      <c r="AG59" s="13"/>
      <c r="AH59" s="13">
        <v>0</v>
      </c>
      <c r="AI59">
        <v>0</v>
      </c>
      <c r="AJ59">
        <f>(I59-MIN(I2:I69))/(MAX(I2:I69)-MIN(I2:I69))</f>
        <v>0.44444444444444442</v>
      </c>
      <c r="AK59">
        <f>(J59-MIN(J2:J69))/(MAX(J2:J69)-MIN(J2:J69))</f>
        <v>0.47058823529411764</v>
      </c>
      <c r="AL59">
        <f>(U59-MIN(U2:U69))/(MAX(U2:U69)-MIN(U2:U69))</f>
        <v>0.47588424437299037</v>
      </c>
      <c r="AM59">
        <f>(W59-MIN(W2:W69))/(MAX(W2:W69)-MIN(W2:W69))</f>
        <v>0.48026253947962078</v>
      </c>
      <c r="AN59">
        <f>(X59-MIN(X2:X69))/(MAX(X2:X69)-MIN(X2:X69))</f>
        <v>9.2261904761904767E-2</v>
      </c>
      <c r="AO59">
        <f>(Y59-MIN(Y2:Y69))/(MAX(Y2:Y69)-MIN(Y2:Y69))</f>
        <v>0.1111111111111111</v>
      </c>
      <c r="AP59">
        <f>(AA59-MIN(AA2:AA69))/(MAX(AA2:AA69)-MIN(AA2:AA69))</f>
        <v>0.45510204081632655</v>
      </c>
      <c r="AQ59">
        <f>(AE59-MIN(AE2:AE69))/(MAX(AE2:AE69)-MIN(AE2:AE69))</f>
        <v>0.69324324324324327</v>
      </c>
      <c r="AR59">
        <f>(AF59-MIN(AF2:AF69))/(MAX(AF2:AF69)-MIN(AF2:AF69))</f>
        <v>0.73732718894009175</v>
      </c>
      <c r="AS59">
        <v>2</v>
      </c>
    </row>
    <row r="60" spans="1:45" ht="14.25" customHeight="1" x14ac:dyDescent="0.3">
      <c r="A60" s="13" t="s">
        <v>386</v>
      </c>
      <c r="B60" s="13" t="s">
        <v>228</v>
      </c>
      <c r="C60" s="13" t="s">
        <v>43</v>
      </c>
      <c r="D60" s="13">
        <v>1</v>
      </c>
      <c r="E60" s="13">
        <v>1</v>
      </c>
      <c r="F60" s="13">
        <v>0</v>
      </c>
      <c r="G60" s="13">
        <v>0</v>
      </c>
      <c r="H60" s="13">
        <v>33</v>
      </c>
      <c r="I60" s="13">
        <v>28</v>
      </c>
      <c r="J60" s="13">
        <v>5</v>
      </c>
      <c r="K60" s="13">
        <v>224</v>
      </c>
      <c r="L60" s="13">
        <v>593</v>
      </c>
      <c r="M60" s="13">
        <v>0.37774030354131533</v>
      </c>
      <c r="N60" s="13">
        <v>446</v>
      </c>
      <c r="O60" s="13">
        <v>658</v>
      </c>
      <c r="P60" s="13">
        <v>0.67781155015197569</v>
      </c>
      <c r="Q60" s="13">
        <v>1245</v>
      </c>
      <c r="R60" s="13">
        <v>1006</v>
      </c>
      <c r="S60" s="13">
        <v>239</v>
      </c>
      <c r="T60" s="13">
        <v>386</v>
      </c>
      <c r="U60" s="13">
        <v>431</v>
      </c>
      <c r="V60" s="13">
        <v>413</v>
      </c>
      <c r="W60" s="13">
        <v>1.0435835351089591</v>
      </c>
      <c r="X60" s="13">
        <v>278</v>
      </c>
      <c r="Y60" s="13">
        <v>0</v>
      </c>
      <c r="Z60" s="13">
        <v>0</v>
      </c>
      <c r="AA60" s="13">
        <v>2304</v>
      </c>
      <c r="AB60" s="13">
        <v>69.8</v>
      </c>
      <c r="AC60" s="13">
        <v>1956</v>
      </c>
      <c r="AD60" s="13">
        <v>59.3</v>
      </c>
      <c r="AE60" s="13">
        <v>348</v>
      </c>
      <c r="AF60" s="13">
        <v>10.5</v>
      </c>
      <c r="AG60" s="13"/>
      <c r="AH60" s="13">
        <v>1</v>
      </c>
      <c r="AI60">
        <v>0</v>
      </c>
      <c r="AJ60">
        <f>(I60-MIN(I2:I69))/(MAX(I2:I69)-MIN(I2:I69))</f>
        <v>0.66666666666666663</v>
      </c>
      <c r="AK60">
        <f>(J60-MIN(J2:J69))/(MAX(J2:J69)-MIN(J2:J69))</f>
        <v>0.29411764705882354</v>
      </c>
      <c r="AL60">
        <f>(U60-MIN(U2:U69))/(MAX(U2:U69)-MIN(U2:U69))</f>
        <v>0.38906752411575563</v>
      </c>
      <c r="AM60">
        <f>(W60-MIN(W2:W69))/(MAX(W2:W69)-MIN(W2:W69))</f>
        <v>0.28269632860919225</v>
      </c>
      <c r="AN60">
        <f>(X60-MIN(X2:X69))/(MAX(X2:X69)-MIN(X2:X69))</f>
        <v>0.82440476190476186</v>
      </c>
      <c r="AO60">
        <f>(Y60-MIN(Y2:Y69))/(MAX(Y2:Y69)-MIN(Y2:Y69))</f>
        <v>0</v>
      </c>
      <c r="AP60">
        <f>(AA60-MIN(AA2:AA69))/(MAX(AA2:AA69)-MIN(AA2:AA69))</f>
        <v>0.45204081632653059</v>
      </c>
      <c r="AQ60">
        <f>(AE60-MIN(AE2:AE69))/(MAX(AE2:AE69)-MIN(AE2:AE69))</f>
        <v>0.50810810810810814</v>
      </c>
      <c r="AR60">
        <f>(AF60-MIN(AF2:AF69))/(MAX(AF2:AF69)-MIN(AF2:AF69))</f>
        <v>0.52073732718893984</v>
      </c>
      <c r="AS60">
        <v>0</v>
      </c>
    </row>
    <row r="61" spans="1:45" ht="14.25" customHeight="1" x14ac:dyDescent="0.3">
      <c r="A61" s="13" t="s">
        <v>169</v>
      </c>
      <c r="B61" s="13" t="s">
        <v>238</v>
      </c>
      <c r="C61" s="13" t="s">
        <v>37</v>
      </c>
      <c r="D61" s="13">
        <v>0</v>
      </c>
      <c r="E61" s="13">
        <v>1</v>
      </c>
      <c r="F61" s="13">
        <v>0</v>
      </c>
      <c r="G61" s="13">
        <v>1</v>
      </c>
      <c r="H61" s="13">
        <v>35</v>
      </c>
      <c r="I61" s="13">
        <v>26</v>
      </c>
      <c r="J61" s="13">
        <v>9</v>
      </c>
      <c r="K61" s="13">
        <v>283</v>
      </c>
      <c r="L61" s="13">
        <v>828</v>
      </c>
      <c r="M61" s="13">
        <v>0.34178743961352659</v>
      </c>
      <c r="N61" s="13">
        <v>510</v>
      </c>
      <c r="O61" s="13">
        <v>778</v>
      </c>
      <c r="P61" s="13">
        <v>0.65552699228791778</v>
      </c>
      <c r="Q61" s="13">
        <v>1240</v>
      </c>
      <c r="R61" s="13">
        <v>1287</v>
      </c>
      <c r="S61" s="13">
        <v>-47</v>
      </c>
      <c r="T61" s="13">
        <v>431</v>
      </c>
      <c r="U61" s="13">
        <v>442</v>
      </c>
      <c r="V61" s="13">
        <v>373</v>
      </c>
      <c r="W61" s="13">
        <v>1.1849865951742631</v>
      </c>
      <c r="X61" s="13">
        <v>9</v>
      </c>
      <c r="Y61" s="13">
        <v>1</v>
      </c>
      <c r="Z61" s="13">
        <v>2</v>
      </c>
      <c r="AA61" s="13">
        <v>2537</v>
      </c>
      <c r="AB61" s="13">
        <v>72.5</v>
      </c>
      <c r="AC61" s="13">
        <v>2293</v>
      </c>
      <c r="AD61" s="13">
        <v>65.5</v>
      </c>
      <c r="AE61" s="13">
        <v>244</v>
      </c>
      <c r="AF61" s="13">
        <v>7</v>
      </c>
      <c r="AG61" s="13"/>
      <c r="AH61" s="13">
        <v>0</v>
      </c>
      <c r="AI61">
        <v>1</v>
      </c>
      <c r="AJ61">
        <f>(I61-MIN(I2:I69))/(MAX(I2:I69)-MIN(I2:I69))</f>
        <v>0.55555555555555558</v>
      </c>
      <c r="AK61">
        <f>(J61-MIN(J2:J69))/(MAX(J2:J69)-MIN(J2:J69))</f>
        <v>0.52941176470588236</v>
      </c>
      <c r="AL61">
        <f>(U61-MIN(U2:U69))/(MAX(U2:U69)-MIN(U2:U69))</f>
        <v>0.42443729903536975</v>
      </c>
      <c r="AM61">
        <f>(W61-MIN(W2:W69))/(MAX(W2:W69)-MIN(W2:W69))</f>
        <v>0.41714680128883119</v>
      </c>
      <c r="AN61">
        <f>(X61-MIN(X2:X69))/(MAX(X2:X69)-MIN(X2:X69))</f>
        <v>2.3809523809523808E-2</v>
      </c>
      <c r="AO61">
        <f>(Y61-MIN(Y2:Y69))/(MAX(Y2:Y69)-MIN(Y2:Y69))</f>
        <v>0.1111111111111111</v>
      </c>
      <c r="AP61">
        <f>(AA61-MIN(AA2:AA69))/(MAX(AA2:AA69)-MIN(AA2:AA69))</f>
        <v>0.68979591836734699</v>
      </c>
      <c r="AQ61">
        <f>(AE61-MIN(AE2:AE69))/(MAX(AE2:AE69)-MIN(AE2:AE69))</f>
        <v>0.36756756756756759</v>
      </c>
      <c r="AR61">
        <f>(AF61-MIN(AF2:AF69))/(MAX(AF2:AF69)-MIN(AF2:AF69))</f>
        <v>0.35944700460829471</v>
      </c>
      <c r="AS61">
        <v>0</v>
      </c>
    </row>
    <row r="62" spans="1:45" ht="14.25" customHeight="1" x14ac:dyDescent="0.3">
      <c r="A62" s="13" t="s">
        <v>128</v>
      </c>
      <c r="B62" s="13" t="s">
        <v>211</v>
      </c>
      <c r="C62" s="13" t="s">
        <v>34</v>
      </c>
      <c r="D62" s="13">
        <v>0</v>
      </c>
      <c r="E62" s="13">
        <v>1</v>
      </c>
      <c r="F62" s="13">
        <v>1</v>
      </c>
      <c r="G62" s="13">
        <v>1</v>
      </c>
      <c r="H62" s="13">
        <v>34</v>
      </c>
      <c r="I62" s="13">
        <v>32</v>
      </c>
      <c r="J62" s="13">
        <v>2</v>
      </c>
      <c r="K62" s="13">
        <v>306</v>
      </c>
      <c r="L62" s="13">
        <v>787</v>
      </c>
      <c r="M62" s="13">
        <v>0.38881829733163908</v>
      </c>
      <c r="N62" s="13">
        <v>565</v>
      </c>
      <c r="O62" s="13">
        <v>777</v>
      </c>
      <c r="P62" s="13">
        <v>0.72715572715572718</v>
      </c>
      <c r="Q62" s="13">
        <v>1170</v>
      </c>
      <c r="R62" s="13">
        <v>1093</v>
      </c>
      <c r="S62" s="13">
        <v>77</v>
      </c>
      <c r="T62" s="13">
        <v>351</v>
      </c>
      <c r="U62" s="13">
        <v>541</v>
      </c>
      <c r="V62" s="13">
        <v>369</v>
      </c>
      <c r="W62" s="13">
        <v>1.466124661246613</v>
      </c>
      <c r="X62" s="13">
        <v>52</v>
      </c>
      <c r="Y62" s="13">
        <v>5</v>
      </c>
      <c r="Z62" s="13">
        <v>1</v>
      </c>
      <c r="AA62" s="13">
        <v>2593</v>
      </c>
      <c r="AB62" s="13">
        <v>76.3</v>
      </c>
      <c r="AC62" s="13">
        <v>2070</v>
      </c>
      <c r="AD62" s="13">
        <v>60.9</v>
      </c>
      <c r="AE62" s="13">
        <v>523</v>
      </c>
      <c r="AF62" s="13">
        <v>15.4</v>
      </c>
      <c r="AG62" s="13"/>
      <c r="AH62" s="13">
        <v>0</v>
      </c>
      <c r="AI62">
        <v>1</v>
      </c>
      <c r="AJ62">
        <f>(I62-MIN(I2:I69))/(MAX(I2:I69)-MIN(I2:I69))</f>
        <v>0.88888888888888884</v>
      </c>
      <c r="AK62">
        <f>(J62-MIN(J2:J69))/(MAX(J2:J69)-MIN(J2:J69))</f>
        <v>0.11764705882352941</v>
      </c>
      <c r="AL62">
        <f>(U62-MIN(U2:U69))/(MAX(U2:U69)-MIN(U2:U69))</f>
        <v>0.74276527331189712</v>
      </c>
      <c r="AM62">
        <f>(W62-MIN(W2:W69))/(MAX(W2:W69)-MIN(W2:W69))</f>
        <v>0.68446170843589216</v>
      </c>
      <c r="AN62">
        <f>(X62-MIN(X2:X69))/(MAX(X2:X69)-MIN(X2:X69))</f>
        <v>0.15178571428571427</v>
      </c>
      <c r="AO62">
        <f>(Y62-MIN(Y2:Y69))/(MAX(Y2:Y69)-MIN(Y2:Y69))</f>
        <v>0.55555555555555558</v>
      </c>
      <c r="AP62">
        <f>(AA62-MIN(AA2:AA69))/(MAX(AA2:AA69)-MIN(AA2:AA69))</f>
        <v>0.74693877551020404</v>
      </c>
      <c r="AQ62">
        <f>(AE62-MIN(AE2:AE69))/(MAX(AE2:AE69)-MIN(AE2:AE69))</f>
        <v>0.74459459459459465</v>
      </c>
      <c r="AR62">
        <f>(AF62-MIN(AF2:AF69))/(MAX(AF2:AF69)-MIN(AF2:AF69))</f>
        <v>0.74654377880184286</v>
      </c>
      <c r="AS62">
        <v>1</v>
      </c>
    </row>
    <row r="63" spans="1:45" ht="14.25" customHeight="1" x14ac:dyDescent="0.3">
      <c r="A63" s="13" t="s">
        <v>170</v>
      </c>
      <c r="B63" s="13" t="s">
        <v>304</v>
      </c>
      <c r="C63" s="13" t="s">
        <v>34</v>
      </c>
      <c r="D63" s="13">
        <v>0</v>
      </c>
      <c r="E63" s="13">
        <v>0</v>
      </c>
      <c r="F63" s="13">
        <v>1</v>
      </c>
      <c r="G63" s="13">
        <v>1</v>
      </c>
      <c r="H63" s="13">
        <v>32</v>
      </c>
      <c r="I63" s="13">
        <v>29</v>
      </c>
      <c r="J63" s="13">
        <v>3</v>
      </c>
      <c r="K63" s="13">
        <v>162</v>
      </c>
      <c r="L63" s="13">
        <v>449</v>
      </c>
      <c r="M63" s="13">
        <v>0.36080178173719368</v>
      </c>
      <c r="N63" s="13">
        <v>407</v>
      </c>
      <c r="O63" s="13">
        <v>563</v>
      </c>
      <c r="P63" s="13">
        <v>0.72291296625222023</v>
      </c>
      <c r="Q63" s="13">
        <v>1158</v>
      </c>
      <c r="R63" s="13">
        <v>908</v>
      </c>
      <c r="S63" s="13">
        <v>250</v>
      </c>
      <c r="T63" s="13">
        <v>329</v>
      </c>
      <c r="U63" s="13">
        <v>413</v>
      </c>
      <c r="V63" s="13">
        <v>304</v>
      </c>
      <c r="W63" s="13">
        <v>1.3585526315789469</v>
      </c>
      <c r="X63" s="13">
        <v>25</v>
      </c>
      <c r="Y63" s="13">
        <v>5</v>
      </c>
      <c r="Z63" s="13">
        <v>3</v>
      </c>
      <c r="AA63" s="13">
        <v>2091</v>
      </c>
      <c r="AB63" s="13">
        <v>65.3</v>
      </c>
      <c r="AC63" s="13">
        <v>1622</v>
      </c>
      <c r="AD63" s="13">
        <v>50.7</v>
      </c>
      <c r="AE63" s="13">
        <v>469</v>
      </c>
      <c r="AF63" s="13">
        <v>14.599999999999991</v>
      </c>
      <c r="AG63" s="13"/>
      <c r="AH63" s="13">
        <v>0</v>
      </c>
      <c r="AI63">
        <v>1</v>
      </c>
      <c r="AJ63">
        <f>(I63-MIN(I2:I69))/(MAX(I2:I69)-MIN(I2:I69))</f>
        <v>0.72222222222222221</v>
      </c>
      <c r="AK63">
        <f>(J63-MIN(J2:J69))/(MAX(J2:J69)-MIN(J2:J69))</f>
        <v>0.17647058823529413</v>
      </c>
      <c r="AL63">
        <f>(U63-MIN(U2:U69))/(MAX(U2:U69)-MIN(U2:U69))</f>
        <v>0.3311897106109325</v>
      </c>
      <c r="AM63">
        <f>(W63-MIN(W2:W69))/(MAX(W2:W69)-MIN(W2:W69))</f>
        <v>0.58217884249758511</v>
      </c>
      <c r="AN63">
        <f>(X63-MIN(X2:X69))/(MAX(X2:X69)-MIN(X2:X69))</f>
        <v>7.1428571428571425E-2</v>
      </c>
      <c r="AO63">
        <f>(Y63-MIN(Y2:Y69))/(MAX(Y2:Y69)-MIN(Y2:Y69))</f>
        <v>0.55555555555555558</v>
      </c>
      <c r="AP63">
        <f>(AA63-MIN(AA2:AA69))/(MAX(AA2:AA69)-MIN(AA2:AA69))</f>
        <v>0.23469387755102042</v>
      </c>
      <c r="AQ63">
        <f>(AE63-MIN(AE2:AE69))/(MAX(AE2:AE69)-MIN(AE2:AE69))</f>
        <v>0.67162162162162165</v>
      </c>
      <c r="AR63">
        <f>(AF63-MIN(AF2:AF69))/(MAX(AF2:AF69)-MIN(AF2:AF69))</f>
        <v>0.70967741935483797</v>
      </c>
      <c r="AS63">
        <v>1</v>
      </c>
    </row>
    <row r="64" spans="1:45" ht="14.25" customHeight="1" x14ac:dyDescent="0.3">
      <c r="A64" s="13" t="s">
        <v>171</v>
      </c>
      <c r="B64" s="13" t="s">
        <v>182</v>
      </c>
      <c r="C64" s="13" t="s">
        <v>43</v>
      </c>
      <c r="D64" s="13">
        <v>0</v>
      </c>
      <c r="E64" s="13">
        <v>0</v>
      </c>
      <c r="F64" s="13">
        <v>2</v>
      </c>
      <c r="G64" s="13">
        <v>0</v>
      </c>
      <c r="H64" s="13">
        <v>32</v>
      </c>
      <c r="I64" s="13">
        <v>23</v>
      </c>
      <c r="J64" s="13">
        <v>9</v>
      </c>
      <c r="K64" s="13">
        <v>213</v>
      </c>
      <c r="L64" s="13">
        <v>669</v>
      </c>
      <c r="M64" s="13">
        <v>0.31838565022421522</v>
      </c>
      <c r="N64" s="13">
        <v>527</v>
      </c>
      <c r="O64" s="13">
        <v>798</v>
      </c>
      <c r="P64" s="13">
        <v>0.66040100250626566</v>
      </c>
      <c r="Q64" s="13">
        <v>1177</v>
      </c>
      <c r="R64" s="13">
        <v>1063</v>
      </c>
      <c r="S64" s="13">
        <v>114</v>
      </c>
      <c r="T64" s="13">
        <v>539</v>
      </c>
      <c r="U64" s="13">
        <v>465</v>
      </c>
      <c r="V64" s="13">
        <v>418</v>
      </c>
      <c r="W64" s="13">
        <v>1.1124401913875599</v>
      </c>
      <c r="X64" s="13">
        <v>39</v>
      </c>
      <c r="Y64" s="13">
        <v>2</v>
      </c>
      <c r="Z64" s="13">
        <v>7</v>
      </c>
      <c r="AA64" s="13">
        <v>2366</v>
      </c>
      <c r="AB64" s="13">
        <v>73.900000000000006</v>
      </c>
      <c r="AC64" s="13">
        <v>2139</v>
      </c>
      <c r="AD64" s="13">
        <v>66.8</v>
      </c>
      <c r="AE64" s="13">
        <v>227</v>
      </c>
      <c r="AF64" s="13">
        <v>7.1000000000000094</v>
      </c>
      <c r="AG64" s="13"/>
      <c r="AH64" s="13">
        <v>0</v>
      </c>
      <c r="AI64">
        <v>0</v>
      </c>
      <c r="AJ64">
        <f>(I64-MIN(I2:I69))/(MAX(I2:I69)-MIN(I2:I69))</f>
        <v>0.3888888888888889</v>
      </c>
      <c r="AK64">
        <f>(J64-MIN(J2:J69))/(MAX(J2:J69)-MIN(J2:J69))</f>
        <v>0.52941176470588236</v>
      </c>
      <c r="AL64">
        <f>(U64-MIN(U2:U69))/(MAX(U2:U69)-MIN(U2:U69))</f>
        <v>0.49839228295819937</v>
      </c>
      <c r="AM64">
        <f>(W64-MIN(W2:W69))/(MAX(W2:W69)-MIN(W2:W69))</f>
        <v>0.3481674010140029</v>
      </c>
      <c r="AN64">
        <f>(X64-MIN(X2:X69))/(MAX(X2:X69)-MIN(X2:X69))</f>
        <v>0.1130952380952381</v>
      </c>
      <c r="AO64">
        <f>(Y64-MIN(Y2:Y69))/(MAX(Y2:Y69)-MIN(Y2:Y69))</f>
        <v>0.22222222222222221</v>
      </c>
      <c r="AP64">
        <f>(AA64-MIN(AA2:AA69))/(MAX(AA2:AA69)-MIN(AA2:AA69))</f>
        <v>0.51530612244897955</v>
      </c>
      <c r="AQ64">
        <f>(AE64-MIN(AE2:AE69))/(MAX(AE2:AE69)-MIN(AE2:AE69))</f>
        <v>0.34459459459459457</v>
      </c>
      <c r="AR64">
        <f>(AF64-MIN(AF2:AF69))/(MAX(AF2:AF69)-MIN(AF2:AF69))</f>
        <v>0.36405529953917071</v>
      </c>
      <c r="AS64">
        <v>2</v>
      </c>
    </row>
    <row r="65" spans="1:45" ht="14.25" customHeight="1" x14ac:dyDescent="0.3">
      <c r="A65" s="13" t="s">
        <v>172</v>
      </c>
      <c r="B65" s="13" t="s">
        <v>342</v>
      </c>
      <c r="C65" s="13" t="s">
        <v>43</v>
      </c>
      <c r="D65" s="13">
        <v>0</v>
      </c>
      <c r="E65" s="13">
        <v>0</v>
      </c>
      <c r="F65" s="13">
        <v>2</v>
      </c>
      <c r="G65" s="13">
        <v>1</v>
      </c>
      <c r="H65" s="13">
        <v>32</v>
      </c>
      <c r="I65" s="13">
        <v>28</v>
      </c>
      <c r="J65" s="13">
        <v>4</v>
      </c>
      <c r="K65" s="13">
        <v>224</v>
      </c>
      <c r="L65" s="13">
        <v>619</v>
      </c>
      <c r="M65" s="13">
        <v>0.36187399030694672</v>
      </c>
      <c r="N65" s="13">
        <v>439</v>
      </c>
      <c r="O65" s="13">
        <v>638</v>
      </c>
      <c r="P65" s="13">
        <v>0.68808777429467083</v>
      </c>
      <c r="Q65" s="13">
        <v>1138</v>
      </c>
      <c r="R65" s="13">
        <v>970</v>
      </c>
      <c r="S65" s="13">
        <v>168</v>
      </c>
      <c r="T65" s="13">
        <v>380</v>
      </c>
      <c r="U65" s="13">
        <v>445</v>
      </c>
      <c r="V65" s="13">
        <v>301</v>
      </c>
      <c r="W65" s="13">
        <v>1.478405315614618</v>
      </c>
      <c r="X65" s="13">
        <v>120</v>
      </c>
      <c r="Y65" s="13">
        <v>1</v>
      </c>
      <c r="Z65" s="13">
        <v>2</v>
      </c>
      <c r="AA65" s="13">
        <v>2231</v>
      </c>
      <c r="AB65" s="13">
        <v>69.7</v>
      </c>
      <c r="AC65" s="13">
        <v>1786</v>
      </c>
      <c r="AD65" s="13">
        <v>55.8</v>
      </c>
      <c r="AE65" s="13">
        <v>445</v>
      </c>
      <c r="AF65" s="13">
        <v>13.900000000000009</v>
      </c>
      <c r="AG65" s="13"/>
      <c r="AH65" s="13">
        <v>0</v>
      </c>
      <c r="AI65">
        <v>1</v>
      </c>
      <c r="AJ65">
        <f>(I65-MIN(I2:I69))/(MAX(I2:I69)-MIN(I2:I69))</f>
        <v>0.66666666666666663</v>
      </c>
      <c r="AK65">
        <f>(J65-MIN(J2:J69))/(MAX(J2:J69)-MIN(J2:J69))</f>
        <v>0.23529411764705882</v>
      </c>
      <c r="AL65">
        <f>(U65-MIN(U2:U69))/(MAX(U2:U69)-MIN(U2:U69))</f>
        <v>0.43408360128617363</v>
      </c>
      <c r="AM65">
        <f>(W65-MIN(W2:W69))/(MAX(W2:W69)-MIN(W2:W69))</f>
        <v>0.69613854049193813</v>
      </c>
      <c r="AN65">
        <f>(X65-MIN(X2:X69))/(MAX(X2:X69)-MIN(X2:X69))</f>
        <v>0.35416666666666669</v>
      </c>
      <c r="AO65">
        <f>(Y65-MIN(Y2:Y69))/(MAX(Y2:Y69)-MIN(Y2:Y69))</f>
        <v>0.1111111111111111</v>
      </c>
      <c r="AP65">
        <f>(AA65-MIN(AA2:AA69))/(MAX(AA2:AA69)-MIN(AA2:AA69))</f>
        <v>0.37755102040816324</v>
      </c>
      <c r="AQ65">
        <f>(AE65-MIN(AE2:AE69))/(MAX(AE2:AE69)-MIN(AE2:AE69))</f>
        <v>0.63918918918918921</v>
      </c>
      <c r="AR65">
        <f>(AF65-MIN(AF2:AF69))/(MAX(AF2:AF69)-MIN(AF2:AF69))</f>
        <v>0.67741935483870974</v>
      </c>
      <c r="AS65">
        <v>2</v>
      </c>
    </row>
    <row r="66" spans="1:45" ht="14.25" customHeight="1" x14ac:dyDescent="0.3">
      <c r="A66" s="13" t="s">
        <v>130</v>
      </c>
      <c r="B66" s="13" t="s">
        <v>201</v>
      </c>
      <c r="C66" s="13" t="s">
        <v>37</v>
      </c>
      <c r="D66" s="13">
        <v>0</v>
      </c>
      <c r="E66" s="13">
        <v>1</v>
      </c>
      <c r="F66" s="13">
        <v>5</v>
      </c>
      <c r="G66" s="13">
        <v>1</v>
      </c>
      <c r="H66" s="13">
        <v>34</v>
      </c>
      <c r="I66" s="13">
        <v>31</v>
      </c>
      <c r="J66" s="13">
        <v>3</v>
      </c>
      <c r="K66" s="13">
        <v>237</v>
      </c>
      <c r="L66" s="13">
        <v>663</v>
      </c>
      <c r="M66" s="13">
        <v>0.3574660633484163</v>
      </c>
      <c r="N66" s="13">
        <v>487</v>
      </c>
      <c r="O66" s="13">
        <v>638</v>
      </c>
      <c r="P66" s="13">
        <v>0.76332288401253923</v>
      </c>
      <c r="Q66" s="13">
        <v>1145</v>
      </c>
      <c r="R66" s="13">
        <v>942</v>
      </c>
      <c r="S66" s="13">
        <v>203</v>
      </c>
      <c r="T66" s="13">
        <v>322</v>
      </c>
      <c r="U66" s="13">
        <v>432</v>
      </c>
      <c r="V66" s="13">
        <v>252</v>
      </c>
      <c r="W66" s="13">
        <v>1.714285714285714</v>
      </c>
      <c r="X66" s="13">
        <v>16</v>
      </c>
      <c r="Y66" s="13">
        <v>4</v>
      </c>
      <c r="Z66" s="13">
        <v>2</v>
      </c>
      <c r="AA66" s="13">
        <v>2444</v>
      </c>
      <c r="AB66" s="13">
        <v>71.900000000000006</v>
      </c>
      <c r="AC66" s="13">
        <v>1908</v>
      </c>
      <c r="AD66" s="13">
        <v>56.1</v>
      </c>
      <c r="AE66" s="13">
        <v>536</v>
      </c>
      <c r="AF66" s="13">
        <v>15.8</v>
      </c>
      <c r="AG66" s="13"/>
      <c r="AH66" s="13">
        <v>0</v>
      </c>
      <c r="AI66">
        <v>1</v>
      </c>
      <c r="AJ66">
        <f>(I66-MIN(I2:I69))/(MAX(I2:I69)-MIN(I2:I69))</f>
        <v>0.83333333333333337</v>
      </c>
      <c r="AK66">
        <f>(J66-MIN(J2:J69))/(MAX(J2:J69)-MIN(J2:J69))</f>
        <v>0.17647058823529413</v>
      </c>
      <c r="AL66">
        <f>(U66-MIN(U2:U69))/(MAX(U2:U69)-MIN(U2:U69))</f>
        <v>0.39228295819935693</v>
      </c>
      <c r="AM66">
        <f>(W66-MIN(W2:W69))/(MAX(W2:W69)-MIN(W2:W69))</f>
        <v>0.92042103538663134</v>
      </c>
      <c r="AN66">
        <f>(X66-MIN(X2:X69))/(MAX(X2:X69)-MIN(X2:X69))</f>
        <v>4.4642857142857144E-2</v>
      </c>
      <c r="AO66">
        <f>(Y66-MIN(Y2:Y69))/(MAX(Y2:Y69)-MIN(Y2:Y69))</f>
        <v>0.44444444444444442</v>
      </c>
      <c r="AP66">
        <f>(AA66-MIN(AA2:AA69))/(MAX(AA2:AA69)-MIN(AA2:AA69))</f>
        <v>0.5948979591836735</v>
      </c>
      <c r="AQ66">
        <f>(AE66-MIN(AE2:AE69))/(MAX(AE2:AE69)-MIN(AE2:AE69))</f>
        <v>0.76216216216216215</v>
      </c>
      <c r="AR66">
        <f>(AF66-MIN(AF2:AF69))/(MAX(AF2:AF69)-MIN(AF2:AF69))</f>
        <v>0.76497695852534531</v>
      </c>
      <c r="AS66">
        <v>5</v>
      </c>
    </row>
    <row r="67" spans="1:45" ht="14.25" customHeight="1" x14ac:dyDescent="0.3">
      <c r="A67" s="13" t="s">
        <v>387</v>
      </c>
      <c r="B67" s="13" t="s">
        <v>306</v>
      </c>
      <c r="C67" s="13" t="s">
        <v>37</v>
      </c>
      <c r="D67" s="13">
        <v>1</v>
      </c>
      <c r="E67" s="13">
        <v>1</v>
      </c>
      <c r="F67" s="13">
        <v>0</v>
      </c>
      <c r="G67" s="13">
        <v>1</v>
      </c>
      <c r="H67" s="13">
        <v>34</v>
      </c>
      <c r="I67" s="13">
        <v>28</v>
      </c>
      <c r="J67" s="13">
        <v>6</v>
      </c>
      <c r="K67" s="13">
        <v>215</v>
      </c>
      <c r="L67" s="13">
        <v>572</v>
      </c>
      <c r="M67" s="13">
        <v>0.37587412587412589</v>
      </c>
      <c r="N67" s="13">
        <v>463</v>
      </c>
      <c r="O67" s="13">
        <v>672</v>
      </c>
      <c r="P67" s="13">
        <v>0.68898809523809523</v>
      </c>
      <c r="Q67" s="13">
        <v>1102</v>
      </c>
      <c r="R67" s="13">
        <v>1054</v>
      </c>
      <c r="S67" s="13">
        <v>48</v>
      </c>
      <c r="T67" s="13">
        <v>310</v>
      </c>
      <c r="U67" s="13">
        <v>454</v>
      </c>
      <c r="V67" s="13">
        <v>371</v>
      </c>
      <c r="W67" s="13">
        <v>1.223719676549865</v>
      </c>
      <c r="X67" s="13">
        <v>238</v>
      </c>
      <c r="Y67" s="13">
        <v>0</v>
      </c>
      <c r="Z67" s="13">
        <v>2</v>
      </c>
      <c r="AA67" s="13">
        <v>2278</v>
      </c>
      <c r="AB67" s="13">
        <v>67</v>
      </c>
      <c r="AC67" s="13">
        <v>2033</v>
      </c>
      <c r="AD67" s="13">
        <v>59.8</v>
      </c>
      <c r="AE67" s="13">
        <v>245</v>
      </c>
      <c r="AF67" s="13">
        <v>7.2000000000000028</v>
      </c>
      <c r="AG67" s="13"/>
      <c r="AH67" s="13">
        <v>1</v>
      </c>
      <c r="AI67">
        <v>1</v>
      </c>
      <c r="AJ67">
        <f>(I67-MIN(I2:I69))/(MAX(I2:I69)-MIN(I2:I69))</f>
        <v>0.66666666666666663</v>
      </c>
      <c r="AK67">
        <f>(J67-MIN(J2:J69))/(MAX(J2:J69)-MIN(J2:J69))</f>
        <v>0.35294117647058826</v>
      </c>
      <c r="AL67">
        <f>(U67-MIN(U2:U69))/(MAX(U2:U69)-MIN(U2:U69))</f>
        <v>0.46302250803858519</v>
      </c>
      <c r="AM67">
        <f>(W67-MIN(W2:W69))/(MAX(W2:W69)-MIN(W2:W69))</f>
        <v>0.4539754321323472</v>
      </c>
      <c r="AN67">
        <f>(X67-MIN(X2:X69))/(MAX(X2:X69)-MIN(X2:X69))</f>
        <v>0.7053571428571429</v>
      </c>
      <c r="AO67">
        <f>(Y67-MIN(Y2:Y69))/(MAX(Y2:Y69)-MIN(Y2:Y69))</f>
        <v>0</v>
      </c>
      <c r="AP67">
        <f>(AA67-MIN(AA2:AA69))/(MAX(AA2:AA69)-MIN(AA2:AA69))</f>
        <v>0.42551020408163265</v>
      </c>
      <c r="AQ67">
        <f>(AE67-MIN(AE2:AE69))/(MAX(AE2:AE69)-MIN(AE2:AE69))</f>
        <v>0.36891891891891893</v>
      </c>
      <c r="AR67">
        <f>(AF67-MIN(AF2:AF69))/(MAX(AF2:AF69)-MIN(AF2:AF69))</f>
        <v>0.36866359447004599</v>
      </c>
      <c r="AS67">
        <v>0</v>
      </c>
    </row>
    <row r="68" spans="1:45" ht="14.25" customHeight="1" x14ac:dyDescent="0.3">
      <c r="A68" s="13" t="s">
        <v>133</v>
      </c>
      <c r="B68" s="13" t="s">
        <v>323</v>
      </c>
      <c r="C68" s="13" t="s">
        <v>34</v>
      </c>
      <c r="D68" s="13">
        <v>1</v>
      </c>
      <c r="E68" s="13">
        <v>1</v>
      </c>
      <c r="F68" s="13">
        <v>0</v>
      </c>
      <c r="G68" s="13">
        <v>0</v>
      </c>
      <c r="H68" s="13">
        <v>34</v>
      </c>
      <c r="I68" s="13">
        <v>25</v>
      </c>
      <c r="J68" s="13">
        <v>9</v>
      </c>
      <c r="K68" s="13">
        <v>200</v>
      </c>
      <c r="L68" s="13">
        <v>620</v>
      </c>
      <c r="M68" s="13">
        <v>0.32258064516129031</v>
      </c>
      <c r="N68" s="13">
        <v>445</v>
      </c>
      <c r="O68" s="13">
        <v>629</v>
      </c>
      <c r="P68" s="13">
        <v>0.7074721780604134</v>
      </c>
      <c r="Q68" s="13">
        <v>1025</v>
      </c>
      <c r="R68" s="13">
        <v>1023</v>
      </c>
      <c r="S68" s="13">
        <v>2</v>
      </c>
      <c r="T68" s="13">
        <v>212</v>
      </c>
      <c r="U68" s="13">
        <v>487</v>
      </c>
      <c r="V68" s="13">
        <v>380</v>
      </c>
      <c r="W68" s="13">
        <v>1.2815789473684209</v>
      </c>
      <c r="X68" s="13">
        <v>180</v>
      </c>
      <c r="Y68" s="13">
        <v>0</v>
      </c>
      <c r="Z68" s="13">
        <v>1</v>
      </c>
      <c r="AA68" s="13">
        <v>2097</v>
      </c>
      <c r="AB68" s="13">
        <v>61.7</v>
      </c>
      <c r="AC68" s="13">
        <v>1903</v>
      </c>
      <c r="AD68" s="13">
        <v>56</v>
      </c>
      <c r="AE68" s="13">
        <v>194</v>
      </c>
      <c r="AF68" s="13">
        <v>5.7000000000000028</v>
      </c>
      <c r="AG68" s="13"/>
      <c r="AH68" s="13">
        <v>1</v>
      </c>
      <c r="AI68">
        <v>0</v>
      </c>
      <c r="AJ68">
        <f>(I68-MIN(I2:I69))/(MAX(I2:I69)-MIN(I2:I69))</f>
        <v>0.5</v>
      </c>
      <c r="AK68">
        <f>(J68-MIN(J2:J69))/(MAX(J2:J69)-MIN(J2:J69))</f>
        <v>0.52941176470588236</v>
      </c>
      <c r="AL68">
        <f>(U68-MIN(U2:U69))/(MAX(U2:U69)-MIN(U2:U69))</f>
        <v>0.56913183279742763</v>
      </c>
      <c r="AM68">
        <f>(W68-MIN(W2:W69))/(MAX(W2:W69)-MIN(W2:W69))</f>
        <v>0.5089898448816994</v>
      </c>
      <c r="AN68">
        <f>(X68-MIN(X2:X69))/(MAX(X2:X69)-MIN(X2:X69))</f>
        <v>0.53273809523809523</v>
      </c>
      <c r="AO68">
        <f>(Y68-MIN(Y2:Y69))/(MAX(Y2:Y69)-MIN(Y2:Y69))</f>
        <v>0</v>
      </c>
      <c r="AP68">
        <f>(AA68-MIN(AA2:AA69))/(MAX(AA2:AA69)-MIN(AA2:AA69))</f>
        <v>0.24081632653061225</v>
      </c>
      <c r="AQ68">
        <f>(AE68-MIN(AE2:AE69))/(MAX(AE2:AE69)-MIN(AE2:AE69))</f>
        <v>0.3</v>
      </c>
      <c r="AR68">
        <f>(AF68-MIN(AF2:AF69))/(MAX(AF2:AF69)-MIN(AF2:AF69))</f>
        <v>0.29953917050691237</v>
      </c>
      <c r="AS68">
        <v>0</v>
      </c>
    </row>
    <row r="69" spans="1:45" ht="14.25" customHeight="1" x14ac:dyDescent="0.3">
      <c r="A69" s="13" t="s">
        <v>343</v>
      </c>
      <c r="B69" s="13" t="s">
        <v>211</v>
      </c>
      <c r="C69" s="13" t="s">
        <v>37</v>
      </c>
      <c r="D69" s="13">
        <v>0</v>
      </c>
      <c r="E69" s="13">
        <v>0</v>
      </c>
      <c r="F69" s="13">
        <v>2</v>
      </c>
      <c r="G69" s="13">
        <v>1</v>
      </c>
      <c r="H69" s="13">
        <v>34</v>
      </c>
      <c r="I69" s="13">
        <v>21</v>
      </c>
      <c r="J69" s="13">
        <v>13</v>
      </c>
      <c r="K69" s="13">
        <v>214</v>
      </c>
      <c r="L69" s="13">
        <v>613</v>
      </c>
      <c r="M69" s="13">
        <v>0.34910277324632949</v>
      </c>
      <c r="N69" s="13">
        <v>517</v>
      </c>
      <c r="O69" s="13">
        <v>713</v>
      </c>
      <c r="P69" s="13">
        <v>0.72510518934081347</v>
      </c>
      <c r="Q69" s="13">
        <v>1184</v>
      </c>
      <c r="R69" s="13">
        <v>1060</v>
      </c>
      <c r="S69" s="13">
        <v>124</v>
      </c>
      <c r="T69" s="13">
        <v>340</v>
      </c>
      <c r="U69" s="13">
        <v>557</v>
      </c>
      <c r="V69" s="13">
        <v>411</v>
      </c>
      <c r="W69" s="13">
        <v>1.355231143552311</v>
      </c>
      <c r="X69" s="13">
        <v>10</v>
      </c>
      <c r="Y69" s="13">
        <v>4</v>
      </c>
      <c r="Z69" s="13">
        <v>4</v>
      </c>
      <c r="AA69" s="13">
        <v>2501</v>
      </c>
      <c r="AB69" s="13">
        <v>73.599999999999994</v>
      </c>
      <c r="AC69" s="13">
        <v>2300</v>
      </c>
      <c r="AD69" s="13">
        <v>67.599999999999994</v>
      </c>
      <c r="AE69" s="13">
        <v>201</v>
      </c>
      <c r="AF69" s="13">
        <v>6</v>
      </c>
      <c r="AG69" s="13"/>
      <c r="AH69" s="13">
        <v>0</v>
      </c>
      <c r="AI69">
        <v>1</v>
      </c>
      <c r="AJ69">
        <f>(I69-MIN(I2:I69))/(MAX(I2:I69)-MIN(I2:I69))</f>
        <v>0.27777777777777779</v>
      </c>
      <c r="AK69">
        <f>(J69-MIN(J2:J69))/(MAX(J2:J69)-MIN(J2:J69))</f>
        <v>0.76470588235294112</v>
      </c>
      <c r="AL69">
        <f>(U69-MIN(U2:U69))/(MAX(U2:U69)-MIN(U2:U69))</f>
        <v>0.79421221864951763</v>
      </c>
      <c r="AM69">
        <f>(W69-MIN(W2:W69))/(MAX(W2:W69)-MIN(W2:W69))</f>
        <v>0.57902066731400204</v>
      </c>
      <c r="AN69">
        <f>(X69-MIN(X2:X69))/(MAX(X2:X69)-MIN(X2:X69))</f>
        <v>2.6785714285714284E-2</v>
      </c>
      <c r="AO69">
        <f>(Y69-MIN(Y2:Y69))/(MAX(Y2:Y69)-MIN(Y2:Y69))</f>
        <v>0.44444444444444442</v>
      </c>
      <c r="AP69">
        <f>(AA69-MIN(AA2:AA69))/(MAX(AA2:AA69)-MIN(AA2:AA69))</f>
        <v>0.65306122448979587</v>
      </c>
      <c r="AQ69">
        <f>(AE69-MIN(AE2:AE69))/(MAX(AE2:AE69)-MIN(AE2:AE69))</f>
        <v>0.30945945945945946</v>
      </c>
      <c r="AR69">
        <f>(AF69-MIN(AF2:AF69))/(MAX(AF2:AF69)-MIN(AF2:AF69))</f>
        <v>0.31336405529953892</v>
      </c>
      <c r="AS69">
        <v>2</v>
      </c>
    </row>
    <row r="70" spans="1:45" ht="14.25" customHeight="1" x14ac:dyDescent="0.3">
      <c r="A70" s="13"/>
      <c r="B70" s="13"/>
      <c r="C70" s="13"/>
      <c r="D70" s="13">
        <f>CORREL(D2:D69, F2:F69)</f>
        <v>-0.61014165565489076</v>
      </c>
      <c r="E70" s="13">
        <f>CORREL(E2:E69, F2:F69)</f>
        <v>-0.17057723706480823</v>
      </c>
      <c r="F70" s="13"/>
      <c r="G70" s="13">
        <f>CORREL(G2:G69, F2:F69)</f>
        <v>0.30931030144967031</v>
      </c>
      <c r="H70" s="13">
        <f>CORREL(H2:H69, F2:F69)</f>
        <v>0.22989981456065592</v>
      </c>
      <c r="I70" s="13">
        <f>CORREL(I2:I69, F2:F69)</f>
        <v>0.46157987503782227</v>
      </c>
      <c r="J70" s="13">
        <f>CORREL(J2:J69, F2:F69)</f>
        <v>-0.42789774960317239</v>
      </c>
      <c r="K70" s="13">
        <f>CORREL(K2:K69, F2:F69)</f>
        <v>-9.9229131661033691E-3</v>
      </c>
      <c r="L70" s="13">
        <f>CORREL(L2:L69, F2:F69)</f>
        <v>-2.0897267737057908E-2</v>
      </c>
      <c r="M70" s="15">
        <f>CORREL(M2:M69, F2:F69)</f>
        <v>3.4563476199383165E-2</v>
      </c>
      <c r="N70" s="13">
        <f>CORREL(N2:N69, F2:F69)</f>
        <v>7.4828775451726212E-2</v>
      </c>
      <c r="O70" s="13">
        <f>CORREL(O2:O69, F2:F69)</f>
        <v>0.10257065702979351</v>
      </c>
      <c r="P70" s="15">
        <f>CORREL(P2:P69, F2:F69)</f>
        <v>-7.1201903538613789E-2</v>
      </c>
      <c r="Q70" s="13">
        <f>CORREL(Q2:Q69, F2:F69)</f>
        <v>0.27530312181251654</v>
      </c>
      <c r="R70" s="13">
        <f>CORREL(R2:R69, F2:F69)</f>
        <v>-0.13307585202448938</v>
      </c>
      <c r="S70" s="13">
        <f>CORREL(S2:S69, F2:F69)</f>
        <v>0.35798749657286966</v>
      </c>
      <c r="T70" s="13">
        <f>CORREL(T2:T69, F2:F69)</f>
        <v>0.15658640620179615</v>
      </c>
      <c r="U70" s="13">
        <f>CORREL(U2:U69, F2:F69)</f>
        <v>0.23711979249145926</v>
      </c>
      <c r="V70" s="13">
        <f>CORREL(V2:V69, F2:F69)</f>
        <v>-0.32252017037261588</v>
      </c>
      <c r="W70" s="13">
        <f>CORREL(W2:W69, F2:F69)</f>
        <v>0.43690813047455745</v>
      </c>
      <c r="X70" s="13">
        <f>CORREL(X2:X69, F2:F69)</f>
        <v>-0.44134163841129004</v>
      </c>
      <c r="Y70" s="13">
        <f>CORREL(Y2:Y69, F2:F69)</f>
        <v>0.48124466756009765</v>
      </c>
      <c r="Z70" s="13">
        <f>CORREL(Z2:Z69, F2:F69)</f>
        <v>0.11166828268282665</v>
      </c>
      <c r="AA70" s="13">
        <f>CORREL(AA2:AA69, F2:F69)</f>
        <v>0.30452346931654561</v>
      </c>
      <c r="AB70" s="13">
        <f>CORREL(AB2:AB69, F2:F69)</f>
        <v>0.25936289902712439</v>
      </c>
      <c r="AC70" s="13">
        <f>CORREL(AC2:AC69, F2:F69)</f>
        <v>-0.14515721953055241</v>
      </c>
      <c r="AD70" s="13">
        <f>CORREL(AD2:AD69, F2:F69)</f>
        <v>-0.25092804435879118</v>
      </c>
      <c r="AE70" s="13">
        <f>CORREL(AE2:AE69, F2:F69)</f>
        <v>0.57839740239269655</v>
      </c>
      <c r="AF70" s="13">
        <f>CORREL(AF2:AF69, F2:F69)</f>
        <v>0.57049217933281848</v>
      </c>
      <c r="AG70" s="13"/>
      <c r="AH70" s="13"/>
    </row>
    <row r="71" spans="1:45" ht="14.25" customHeight="1" x14ac:dyDescent="0.3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5"/>
      <c r="N71" s="13"/>
      <c r="O71" s="13"/>
      <c r="P71" s="15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</row>
    <row r="72" spans="1:45" ht="14.25" customHeight="1" x14ac:dyDescent="0.3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5"/>
      <c r="N72" s="13"/>
      <c r="O72" s="13"/>
      <c r="P72" s="15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</row>
    <row r="73" spans="1:45" ht="14.25" customHeight="1" x14ac:dyDescent="0.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5"/>
      <c r="N73" s="13"/>
      <c r="O73" s="13"/>
      <c r="P73" s="15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</row>
    <row r="74" spans="1:45" ht="14.25" customHeight="1" x14ac:dyDescent="0.3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5"/>
      <c r="N74" s="13"/>
      <c r="O74" s="13"/>
      <c r="P74" s="15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</row>
    <row r="75" spans="1:45" ht="14.25" customHeight="1" x14ac:dyDescent="0.3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5"/>
      <c r="N75" s="13"/>
      <c r="O75" s="13"/>
      <c r="P75" s="15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</row>
    <row r="76" spans="1:45" ht="14.25" customHeight="1" x14ac:dyDescent="0.3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5"/>
      <c r="N76" s="13"/>
      <c r="O76" s="13"/>
      <c r="P76" s="15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</row>
    <row r="77" spans="1:45" ht="14.25" customHeight="1" x14ac:dyDescent="0.3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5"/>
      <c r="N77" s="13"/>
      <c r="O77" s="13"/>
      <c r="P77" s="15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</row>
    <row r="78" spans="1:45" ht="14.25" customHeight="1" x14ac:dyDescent="0.3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5"/>
      <c r="N78" s="13"/>
      <c r="O78" s="13"/>
      <c r="P78" s="15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</row>
    <row r="79" spans="1:45" ht="14.25" customHeight="1" x14ac:dyDescent="0.3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5"/>
      <c r="N79" s="13"/>
      <c r="O79" s="13"/>
      <c r="P79" s="15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</row>
    <row r="80" spans="1:45" ht="14.25" customHeight="1" x14ac:dyDescent="0.3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5"/>
      <c r="N80" s="13"/>
      <c r="O80" s="13"/>
      <c r="P80" s="15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</row>
    <row r="81" spans="1:34" ht="14.25" customHeight="1" x14ac:dyDescent="0.3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5"/>
      <c r="N81" s="13"/>
      <c r="O81" s="13"/>
      <c r="P81" s="15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</row>
    <row r="82" spans="1:34" ht="14.25" customHeight="1" x14ac:dyDescent="0.3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5"/>
      <c r="N82" s="13"/>
      <c r="O82" s="13"/>
      <c r="P82" s="15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</row>
    <row r="83" spans="1:34" ht="14.25" customHeight="1" x14ac:dyDescent="0.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5"/>
      <c r="N83" s="13"/>
      <c r="O83" s="13"/>
      <c r="P83" s="15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</row>
    <row r="84" spans="1:34" ht="14.25" customHeight="1" x14ac:dyDescent="0.3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5"/>
      <c r="N84" s="13"/>
      <c r="O84" s="13"/>
      <c r="P84" s="15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</row>
    <row r="85" spans="1:34" ht="14.25" customHeight="1" x14ac:dyDescent="0.3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5"/>
      <c r="N85" s="13"/>
      <c r="O85" s="13"/>
      <c r="P85" s="15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</row>
    <row r="86" spans="1:34" ht="14.25" customHeight="1" x14ac:dyDescent="0.3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5"/>
      <c r="N86" s="13"/>
      <c r="O86" s="13"/>
      <c r="P86" s="15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</row>
    <row r="87" spans="1:34" ht="14.25" customHeight="1" x14ac:dyDescent="0.3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5"/>
      <c r="N87" s="13"/>
      <c r="O87" s="13"/>
      <c r="P87" s="15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</row>
    <row r="88" spans="1:34" ht="14.25" customHeight="1" x14ac:dyDescent="0.3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5"/>
      <c r="N88" s="13"/>
      <c r="O88" s="13"/>
      <c r="P88" s="15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</row>
    <row r="89" spans="1:34" ht="14.25" customHeight="1" x14ac:dyDescent="0.3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5"/>
      <c r="N89" s="13"/>
      <c r="O89" s="13"/>
      <c r="P89" s="15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</row>
    <row r="90" spans="1:34" ht="14.25" customHeight="1" x14ac:dyDescent="0.3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5"/>
      <c r="N90" s="13"/>
      <c r="O90" s="13"/>
      <c r="P90" s="15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</row>
    <row r="91" spans="1:34" ht="14.25" customHeight="1" x14ac:dyDescent="0.3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5"/>
      <c r="N91" s="13"/>
      <c r="O91" s="13"/>
      <c r="P91" s="15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</row>
    <row r="92" spans="1:34" ht="14.25" customHeight="1" x14ac:dyDescent="0.3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5"/>
      <c r="N92" s="13"/>
      <c r="O92" s="13"/>
      <c r="P92" s="15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</row>
    <row r="93" spans="1:34" ht="14.25" customHeight="1" x14ac:dyDescent="0.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5"/>
      <c r="N93" s="13"/>
      <c r="O93" s="13"/>
      <c r="P93" s="15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</row>
    <row r="94" spans="1:34" ht="14.25" customHeight="1" x14ac:dyDescent="0.3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5"/>
      <c r="N94" s="13"/>
      <c r="O94" s="13"/>
      <c r="P94" s="15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</row>
    <row r="95" spans="1:34" ht="14.25" customHeight="1" x14ac:dyDescent="0.3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5"/>
      <c r="N95" s="13"/>
      <c r="O95" s="13"/>
      <c r="P95" s="15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</row>
    <row r="96" spans="1:34" ht="14.25" customHeight="1" x14ac:dyDescent="0.3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5"/>
      <c r="N96" s="13"/>
      <c r="O96" s="13"/>
      <c r="P96" s="15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</row>
    <row r="97" spans="1:34" ht="14.25" customHeight="1" x14ac:dyDescent="0.3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5"/>
      <c r="N97" s="13"/>
      <c r="O97" s="13"/>
      <c r="P97" s="15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</row>
    <row r="98" spans="1:34" ht="14.25" customHeight="1" x14ac:dyDescent="0.3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5"/>
      <c r="N98" s="13"/>
      <c r="O98" s="13"/>
      <c r="P98" s="15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</row>
    <row r="99" spans="1:34" ht="14.25" customHeight="1" x14ac:dyDescent="0.3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5"/>
      <c r="N99" s="13"/>
      <c r="O99" s="13"/>
      <c r="P99" s="15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</row>
    <row r="100" spans="1:34" ht="14.25" customHeight="1" x14ac:dyDescent="0.3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5"/>
      <c r="N100" s="13"/>
      <c r="O100" s="13"/>
      <c r="P100" s="15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</row>
    <row r="101" spans="1:34" ht="14.25" customHeight="1" x14ac:dyDescent="0.3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5"/>
      <c r="N101" s="13"/>
      <c r="O101" s="13"/>
      <c r="P101" s="15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</row>
    <row r="102" spans="1:34" ht="14.25" customHeight="1" x14ac:dyDescent="0.3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5"/>
      <c r="N102" s="13"/>
      <c r="O102" s="13"/>
      <c r="P102" s="15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</row>
    <row r="103" spans="1:34" ht="14.25" customHeight="1" x14ac:dyDescent="0.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5"/>
      <c r="N103" s="13"/>
      <c r="O103" s="13"/>
      <c r="P103" s="15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</row>
    <row r="104" spans="1:34" ht="14.25" customHeight="1" x14ac:dyDescent="0.3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5"/>
      <c r="N104" s="13"/>
      <c r="O104" s="13"/>
      <c r="P104" s="15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</row>
    <row r="105" spans="1:34" ht="14.25" customHeight="1" x14ac:dyDescent="0.3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5"/>
      <c r="N105" s="13"/>
      <c r="O105" s="13"/>
      <c r="P105" s="15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</row>
    <row r="106" spans="1:34" ht="14.25" customHeight="1" x14ac:dyDescent="0.3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5"/>
      <c r="N106" s="13"/>
      <c r="O106" s="13"/>
      <c r="P106" s="15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</row>
    <row r="107" spans="1:34" ht="14.25" customHeight="1" x14ac:dyDescent="0.3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5"/>
      <c r="N107" s="13"/>
      <c r="O107" s="13"/>
      <c r="P107" s="15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</row>
    <row r="108" spans="1:34" ht="14.25" customHeight="1" x14ac:dyDescent="0.3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5"/>
      <c r="N108" s="13"/>
      <c r="O108" s="13"/>
      <c r="P108" s="15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</row>
    <row r="109" spans="1:34" ht="14.25" customHeight="1" x14ac:dyDescent="0.3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5"/>
      <c r="N109" s="13"/>
      <c r="O109" s="13"/>
      <c r="P109" s="15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</row>
    <row r="110" spans="1:34" ht="14.25" customHeight="1" x14ac:dyDescent="0.3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5"/>
      <c r="N110" s="13"/>
      <c r="O110" s="13"/>
      <c r="P110" s="15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</row>
    <row r="111" spans="1:34" ht="14.25" customHeight="1" x14ac:dyDescent="0.3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5"/>
      <c r="N111" s="13"/>
      <c r="O111" s="13"/>
      <c r="P111" s="15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</row>
    <row r="112" spans="1:34" ht="14.25" customHeight="1" x14ac:dyDescent="0.3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5"/>
      <c r="N112" s="13"/>
      <c r="O112" s="13"/>
      <c r="P112" s="15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</row>
    <row r="113" spans="1:34" ht="14.25" customHeight="1" x14ac:dyDescent="0.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5"/>
      <c r="N113" s="13"/>
      <c r="O113" s="13"/>
      <c r="P113" s="15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</row>
    <row r="114" spans="1:34" ht="14.25" customHeight="1" x14ac:dyDescent="0.3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5"/>
      <c r="N114" s="13"/>
      <c r="O114" s="13"/>
      <c r="P114" s="15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</row>
    <row r="115" spans="1:34" ht="14.25" customHeight="1" x14ac:dyDescent="0.3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5"/>
      <c r="N115" s="13"/>
      <c r="O115" s="13"/>
      <c r="P115" s="15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</row>
    <row r="116" spans="1:34" ht="14.25" customHeight="1" x14ac:dyDescent="0.3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5"/>
      <c r="N116" s="13"/>
      <c r="O116" s="13"/>
      <c r="P116" s="15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</row>
    <row r="117" spans="1:34" ht="14.25" customHeight="1" x14ac:dyDescent="0.3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5"/>
      <c r="N117" s="13"/>
      <c r="O117" s="13"/>
      <c r="P117" s="15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</row>
    <row r="118" spans="1:34" ht="14.25" customHeight="1" x14ac:dyDescent="0.3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5"/>
      <c r="N118" s="13"/>
      <c r="O118" s="13"/>
      <c r="P118" s="15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</row>
    <row r="119" spans="1:34" ht="14.25" customHeight="1" x14ac:dyDescent="0.3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5"/>
      <c r="N119" s="13"/>
      <c r="O119" s="13"/>
      <c r="P119" s="15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</row>
    <row r="120" spans="1:34" ht="14.25" customHeight="1" x14ac:dyDescent="0.3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5"/>
      <c r="N120" s="13"/>
      <c r="O120" s="13"/>
      <c r="P120" s="15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</row>
    <row r="121" spans="1:34" ht="14.25" customHeight="1" x14ac:dyDescent="0.3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5"/>
      <c r="N121" s="13"/>
      <c r="O121" s="13"/>
      <c r="P121" s="15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</row>
    <row r="122" spans="1:34" ht="14.25" customHeight="1" x14ac:dyDescent="0.3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5"/>
      <c r="N122" s="13"/>
      <c r="O122" s="13"/>
      <c r="P122" s="15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</row>
    <row r="123" spans="1:34" ht="14.25" customHeight="1" x14ac:dyDescent="0.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5"/>
      <c r="N123" s="13"/>
      <c r="O123" s="13"/>
      <c r="P123" s="15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</row>
    <row r="124" spans="1:34" ht="14.25" customHeight="1" x14ac:dyDescent="0.3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5"/>
      <c r="N124" s="13"/>
      <c r="O124" s="13"/>
      <c r="P124" s="15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</row>
    <row r="125" spans="1:34" ht="14.25" customHeight="1" x14ac:dyDescent="0.3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5"/>
      <c r="N125" s="13"/>
      <c r="O125" s="13"/>
      <c r="P125" s="15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</row>
    <row r="126" spans="1:34" ht="14.25" customHeight="1" x14ac:dyDescent="0.3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5"/>
      <c r="N126" s="13"/>
      <c r="O126" s="13"/>
      <c r="P126" s="15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</row>
    <row r="127" spans="1:34" ht="14.25" customHeight="1" x14ac:dyDescent="0.3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5"/>
      <c r="N127" s="13"/>
      <c r="O127" s="13"/>
      <c r="P127" s="15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</row>
    <row r="128" spans="1:34" ht="14.25" customHeight="1" x14ac:dyDescent="0.3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5"/>
      <c r="N128" s="13"/>
      <c r="O128" s="13"/>
      <c r="P128" s="15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</row>
    <row r="129" spans="1:34" ht="14.25" customHeight="1" x14ac:dyDescent="0.3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5"/>
      <c r="N129" s="13"/>
      <c r="O129" s="13"/>
      <c r="P129" s="15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</row>
    <row r="130" spans="1:34" ht="14.25" customHeight="1" x14ac:dyDescent="0.3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5"/>
      <c r="N130" s="13"/>
      <c r="O130" s="13"/>
      <c r="P130" s="15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</row>
    <row r="131" spans="1:34" ht="14.25" customHeight="1" x14ac:dyDescent="0.3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5"/>
      <c r="N131" s="13"/>
      <c r="O131" s="13"/>
      <c r="P131" s="15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</row>
    <row r="132" spans="1:34" ht="14.25" customHeight="1" x14ac:dyDescent="0.3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5"/>
      <c r="N132" s="13"/>
      <c r="O132" s="13"/>
      <c r="P132" s="15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</row>
    <row r="133" spans="1:34" ht="14.25" customHeight="1" x14ac:dyDescent="0.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5"/>
      <c r="N133" s="13"/>
      <c r="O133" s="13"/>
      <c r="P133" s="15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</row>
    <row r="134" spans="1:34" ht="14.25" customHeight="1" x14ac:dyDescent="0.3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5"/>
      <c r="N134" s="13"/>
      <c r="O134" s="13"/>
      <c r="P134" s="15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</row>
    <row r="135" spans="1:34" ht="14.25" customHeight="1" x14ac:dyDescent="0.3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5"/>
      <c r="N135" s="13"/>
      <c r="O135" s="13"/>
      <c r="P135" s="15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</row>
    <row r="136" spans="1:34" ht="14.25" customHeight="1" x14ac:dyDescent="0.3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5"/>
      <c r="N136" s="13"/>
      <c r="O136" s="13"/>
      <c r="P136" s="15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</row>
    <row r="137" spans="1:34" ht="14.25" customHeight="1" x14ac:dyDescent="0.3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5"/>
      <c r="N137" s="13"/>
      <c r="O137" s="13"/>
      <c r="P137" s="15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</row>
    <row r="138" spans="1:34" ht="14.25" customHeight="1" x14ac:dyDescent="0.3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5"/>
      <c r="N138" s="13"/>
      <c r="O138" s="13"/>
      <c r="P138" s="15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</row>
    <row r="139" spans="1:34" ht="14.25" customHeight="1" x14ac:dyDescent="0.3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5"/>
      <c r="N139" s="13"/>
      <c r="O139" s="13"/>
      <c r="P139" s="15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</row>
    <row r="140" spans="1:34" ht="14.25" customHeight="1" x14ac:dyDescent="0.3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5"/>
      <c r="N140" s="13"/>
      <c r="O140" s="13"/>
      <c r="P140" s="15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</row>
    <row r="141" spans="1:34" ht="14.25" customHeight="1" x14ac:dyDescent="0.3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5"/>
      <c r="N141" s="13"/>
      <c r="O141" s="13"/>
      <c r="P141" s="15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</row>
    <row r="142" spans="1:34" ht="14.25" customHeight="1" x14ac:dyDescent="0.3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5"/>
      <c r="N142" s="13"/>
      <c r="O142" s="13"/>
      <c r="P142" s="15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</row>
    <row r="143" spans="1:34" ht="14.25" customHeight="1" x14ac:dyDescent="0.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5"/>
      <c r="N143" s="13"/>
      <c r="O143" s="13"/>
      <c r="P143" s="15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</row>
    <row r="144" spans="1:34" ht="14.25" customHeight="1" x14ac:dyDescent="0.3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5"/>
      <c r="N144" s="13"/>
      <c r="O144" s="13"/>
      <c r="P144" s="15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</row>
    <row r="145" spans="1:34" ht="14.25" customHeight="1" x14ac:dyDescent="0.3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5"/>
      <c r="N145" s="13"/>
      <c r="O145" s="13"/>
      <c r="P145" s="15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</row>
    <row r="146" spans="1:34" ht="14.25" customHeight="1" x14ac:dyDescent="0.3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5"/>
      <c r="N146" s="13"/>
      <c r="O146" s="13"/>
      <c r="P146" s="15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</row>
    <row r="147" spans="1:34" ht="14.25" customHeight="1" x14ac:dyDescent="0.3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5"/>
      <c r="N147" s="13"/>
      <c r="O147" s="13"/>
      <c r="P147" s="15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</row>
    <row r="148" spans="1:34" ht="14.25" customHeight="1" x14ac:dyDescent="0.3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5"/>
      <c r="N148" s="13"/>
      <c r="O148" s="13"/>
      <c r="P148" s="15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</row>
    <row r="149" spans="1:34" ht="14.25" customHeight="1" x14ac:dyDescent="0.3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5"/>
      <c r="N149" s="13"/>
      <c r="O149" s="13"/>
      <c r="P149" s="15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</row>
    <row r="150" spans="1:34" ht="14.25" customHeight="1" x14ac:dyDescent="0.3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5"/>
      <c r="N150" s="13"/>
      <c r="O150" s="13"/>
      <c r="P150" s="15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</row>
    <row r="151" spans="1:34" ht="14.25" customHeight="1" x14ac:dyDescent="0.3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5"/>
      <c r="N151" s="13"/>
      <c r="O151" s="13"/>
      <c r="P151" s="15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</row>
    <row r="152" spans="1:34" ht="14.25" customHeight="1" x14ac:dyDescent="0.3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5"/>
      <c r="N152" s="13"/>
      <c r="O152" s="13"/>
      <c r="P152" s="15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</row>
    <row r="153" spans="1:34" ht="14.25" customHeight="1" x14ac:dyDescent="0.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5"/>
      <c r="N153" s="13"/>
      <c r="O153" s="13"/>
      <c r="P153" s="15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</row>
    <row r="154" spans="1:34" ht="14.25" customHeight="1" x14ac:dyDescent="0.3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5"/>
      <c r="N154" s="13"/>
      <c r="O154" s="13"/>
      <c r="P154" s="15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</row>
    <row r="155" spans="1:34" ht="14.25" customHeight="1" x14ac:dyDescent="0.3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5"/>
      <c r="N155" s="13"/>
      <c r="O155" s="13"/>
      <c r="P155" s="15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</row>
    <row r="156" spans="1:34" ht="14.25" customHeight="1" x14ac:dyDescent="0.3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5"/>
      <c r="N156" s="13"/>
      <c r="O156" s="13"/>
      <c r="P156" s="15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</row>
    <row r="157" spans="1:34" ht="14.25" customHeight="1" x14ac:dyDescent="0.3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5"/>
      <c r="N157" s="13"/>
      <c r="O157" s="13"/>
      <c r="P157" s="15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</row>
    <row r="158" spans="1:34" ht="14.25" customHeight="1" x14ac:dyDescent="0.3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5"/>
      <c r="N158" s="13"/>
      <c r="O158" s="13"/>
      <c r="P158" s="15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</row>
    <row r="159" spans="1:34" ht="14.25" customHeight="1" x14ac:dyDescent="0.3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5"/>
      <c r="N159" s="13"/>
      <c r="O159" s="13"/>
      <c r="P159" s="15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</row>
    <row r="160" spans="1:34" ht="14.25" customHeight="1" x14ac:dyDescent="0.3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5"/>
      <c r="N160" s="13"/>
      <c r="O160" s="13"/>
      <c r="P160" s="15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</row>
    <row r="161" spans="1:34" ht="14.25" customHeight="1" x14ac:dyDescent="0.3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5"/>
      <c r="N161" s="13"/>
      <c r="O161" s="13"/>
      <c r="P161" s="15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</row>
    <row r="162" spans="1:34" ht="14.25" customHeight="1" x14ac:dyDescent="0.3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5"/>
      <c r="N162" s="13"/>
      <c r="O162" s="13"/>
      <c r="P162" s="15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</row>
    <row r="163" spans="1:34" ht="14.25" customHeight="1" x14ac:dyDescent="0.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5"/>
      <c r="N163" s="13"/>
      <c r="O163" s="13"/>
      <c r="P163" s="15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</row>
    <row r="164" spans="1:34" ht="14.25" customHeight="1" x14ac:dyDescent="0.3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5"/>
      <c r="N164" s="13"/>
      <c r="O164" s="13"/>
      <c r="P164" s="15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</row>
    <row r="165" spans="1:34" ht="14.25" customHeight="1" x14ac:dyDescent="0.3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5"/>
      <c r="N165" s="13"/>
      <c r="O165" s="13"/>
      <c r="P165" s="15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</row>
    <row r="166" spans="1:34" ht="14.25" customHeight="1" x14ac:dyDescent="0.3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5"/>
      <c r="N166" s="13"/>
      <c r="O166" s="13"/>
      <c r="P166" s="15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</row>
    <row r="167" spans="1:34" ht="14.25" customHeight="1" x14ac:dyDescent="0.3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5"/>
      <c r="N167" s="13"/>
      <c r="O167" s="13"/>
      <c r="P167" s="15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</row>
    <row r="168" spans="1:34" ht="14.25" customHeight="1" x14ac:dyDescent="0.3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5"/>
      <c r="N168" s="13"/>
      <c r="O168" s="13"/>
      <c r="P168" s="15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</row>
    <row r="169" spans="1:34" ht="14.25" customHeight="1" x14ac:dyDescent="0.3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5"/>
      <c r="N169" s="13"/>
      <c r="O169" s="13"/>
      <c r="P169" s="15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</row>
    <row r="170" spans="1:34" ht="14.25" customHeight="1" x14ac:dyDescent="0.3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5"/>
      <c r="N170" s="13"/>
      <c r="O170" s="13"/>
      <c r="P170" s="15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</row>
    <row r="171" spans="1:34" ht="14.25" customHeight="1" x14ac:dyDescent="0.3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5"/>
      <c r="N171" s="13"/>
      <c r="O171" s="13"/>
      <c r="P171" s="15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</row>
    <row r="172" spans="1:34" ht="14.25" customHeight="1" x14ac:dyDescent="0.3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5"/>
      <c r="N172" s="13"/>
      <c r="O172" s="13"/>
      <c r="P172" s="15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</row>
    <row r="173" spans="1:34" ht="14.25" customHeight="1" x14ac:dyDescent="0.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5"/>
      <c r="N173" s="13"/>
      <c r="O173" s="13"/>
      <c r="P173" s="15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</row>
    <row r="174" spans="1:34" ht="14.25" customHeight="1" x14ac:dyDescent="0.3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5"/>
      <c r="N174" s="13"/>
      <c r="O174" s="13"/>
      <c r="P174" s="15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</row>
    <row r="175" spans="1:34" ht="14.25" customHeight="1" x14ac:dyDescent="0.3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5"/>
      <c r="N175" s="13"/>
      <c r="O175" s="13"/>
      <c r="P175" s="15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</row>
    <row r="176" spans="1:34" ht="14.25" customHeight="1" x14ac:dyDescent="0.3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5"/>
      <c r="N176" s="13"/>
      <c r="O176" s="13"/>
      <c r="P176" s="15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</row>
    <row r="177" spans="1:34" ht="14.25" customHeight="1" x14ac:dyDescent="0.3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5"/>
      <c r="N177" s="13"/>
      <c r="O177" s="13"/>
      <c r="P177" s="15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</row>
    <row r="178" spans="1:34" ht="14.25" customHeight="1" x14ac:dyDescent="0.3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5"/>
      <c r="N178" s="13"/>
      <c r="O178" s="13"/>
      <c r="P178" s="15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</row>
    <row r="179" spans="1:34" ht="14.25" customHeight="1" x14ac:dyDescent="0.3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5"/>
      <c r="N179" s="13"/>
      <c r="O179" s="13"/>
      <c r="P179" s="15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</row>
    <row r="180" spans="1:34" ht="14.25" customHeight="1" x14ac:dyDescent="0.3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5"/>
      <c r="N180" s="13"/>
      <c r="O180" s="13"/>
      <c r="P180" s="15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</row>
    <row r="181" spans="1:34" ht="14.25" customHeight="1" x14ac:dyDescent="0.3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5"/>
      <c r="N181" s="13"/>
      <c r="O181" s="13"/>
      <c r="P181" s="15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</row>
    <row r="182" spans="1:34" ht="14.25" customHeight="1" x14ac:dyDescent="0.3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5"/>
      <c r="N182" s="13"/>
      <c r="O182" s="13"/>
      <c r="P182" s="15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</row>
    <row r="183" spans="1:34" ht="14.25" customHeight="1" x14ac:dyDescent="0.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5"/>
      <c r="N183" s="13"/>
      <c r="O183" s="13"/>
      <c r="P183" s="15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</row>
    <row r="184" spans="1:34" ht="14.25" customHeight="1" x14ac:dyDescent="0.3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5"/>
      <c r="N184" s="13"/>
      <c r="O184" s="13"/>
      <c r="P184" s="15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</row>
    <row r="185" spans="1:34" ht="14.25" customHeight="1" x14ac:dyDescent="0.3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5"/>
      <c r="N185" s="13"/>
      <c r="O185" s="13"/>
      <c r="P185" s="15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</row>
    <row r="186" spans="1:34" ht="14.25" customHeight="1" x14ac:dyDescent="0.3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5"/>
      <c r="N186" s="13"/>
      <c r="O186" s="13"/>
      <c r="P186" s="15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</row>
    <row r="187" spans="1:34" ht="14.25" customHeight="1" x14ac:dyDescent="0.3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5"/>
      <c r="N187" s="13"/>
      <c r="O187" s="13"/>
      <c r="P187" s="15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</row>
    <row r="188" spans="1:34" ht="14.25" customHeight="1" x14ac:dyDescent="0.3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5"/>
      <c r="N188" s="13"/>
      <c r="O188" s="13"/>
      <c r="P188" s="15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</row>
    <row r="189" spans="1:34" ht="14.25" customHeight="1" x14ac:dyDescent="0.3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5"/>
      <c r="N189" s="13"/>
      <c r="O189" s="13"/>
      <c r="P189" s="15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</row>
    <row r="190" spans="1:34" ht="14.25" customHeight="1" x14ac:dyDescent="0.3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5"/>
      <c r="N190" s="13"/>
      <c r="O190" s="13"/>
      <c r="P190" s="15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</row>
    <row r="191" spans="1:34" ht="14.25" customHeight="1" x14ac:dyDescent="0.3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5"/>
      <c r="N191" s="13"/>
      <c r="O191" s="13"/>
      <c r="P191" s="15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</row>
    <row r="192" spans="1:34" ht="14.25" customHeight="1" x14ac:dyDescent="0.3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5"/>
      <c r="N192" s="13"/>
      <c r="O192" s="13"/>
      <c r="P192" s="15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</row>
    <row r="193" spans="1:34" ht="14.25" customHeight="1" x14ac:dyDescent="0.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5"/>
      <c r="N193" s="13"/>
      <c r="O193" s="13"/>
      <c r="P193" s="15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</row>
    <row r="194" spans="1:34" ht="14.25" customHeight="1" x14ac:dyDescent="0.3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5"/>
      <c r="N194" s="13"/>
      <c r="O194" s="13"/>
      <c r="P194" s="15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</row>
    <row r="195" spans="1:34" ht="14.25" customHeight="1" x14ac:dyDescent="0.3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5"/>
      <c r="N195" s="13"/>
      <c r="O195" s="13"/>
      <c r="P195" s="15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</row>
    <row r="196" spans="1:34" ht="14.25" customHeight="1" x14ac:dyDescent="0.3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5"/>
      <c r="N196" s="13"/>
      <c r="O196" s="13"/>
      <c r="P196" s="15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</row>
    <row r="197" spans="1:34" ht="14.25" customHeight="1" x14ac:dyDescent="0.3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5"/>
      <c r="N197" s="13"/>
      <c r="O197" s="13"/>
      <c r="P197" s="15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</row>
    <row r="198" spans="1:34" ht="14.25" customHeight="1" x14ac:dyDescent="0.3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5"/>
      <c r="N198" s="13"/>
      <c r="O198" s="13"/>
      <c r="P198" s="15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</row>
    <row r="199" spans="1:34" ht="14.25" customHeight="1" x14ac:dyDescent="0.3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5"/>
      <c r="N199" s="13"/>
      <c r="O199" s="13"/>
      <c r="P199" s="15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</row>
    <row r="200" spans="1:34" ht="14.25" customHeight="1" x14ac:dyDescent="0.3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5"/>
      <c r="N200" s="13"/>
      <c r="O200" s="13"/>
      <c r="P200" s="15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</row>
    <row r="201" spans="1:34" ht="14.25" customHeight="1" x14ac:dyDescent="0.3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5"/>
      <c r="N201" s="13"/>
      <c r="O201" s="13"/>
      <c r="P201" s="15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</row>
    <row r="202" spans="1:34" ht="14.25" customHeight="1" x14ac:dyDescent="0.3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5"/>
      <c r="N202" s="13"/>
      <c r="O202" s="13"/>
      <c r="P202" s="15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</row>
    <row r="203" spans="1:34" ht="14.25" customHeight="1" x14ac:dyDescent="0.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5"/>
      <c r="N203" s="13"/>
      <c r="O203" s="13"/>
      <c r="P203" s="15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</row>
    <row r="204" spans="1:34" ht="14.25" customHeight="1" x14ac:dyDescent="0.3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5"/>
      <c r="N204" s="13"/>
      <c r="O204" s="13"/>
      <c r="P204" s="15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</row>
    <row r="205" spans="1:34" ht="14.25" customHeight="1" x14ac:dyDescent="0.3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5"/>
      <c r="N205" s="13"/>
      <c r="O205" s="13"/>
      <c r="P205" s="15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</row>
    <row r="206" spans="1:34" ht="14.25" customHeight="1" x14ac:dyDescent="0.3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5"/>
      <c r="N206" s="13"/>
      <c r="O206" s="13"/>
      <c r="P206" s="15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</row>
    <row r="207" spans="1:34" ht="14.25" customHeight="1" x14ac:dyDescent="0.3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5"/>
      <c r="N207" s="13"/>
      <c r="O207" s="13"/>
      <c r="P207" s="15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</row>
    <row r="208" spans="1:34" ht="14.25" customHeight="1" x14ac:dyDescent="0.3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5"/>
      <c r="N208" s="13"/>
      <c r="O208" s="13"/>
      <c r="P208" s="15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</row>
    <row r="209" spans="1:34" ht="14.25" customHeight="1" x14ac:dyDescent="0.3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5"/>
      <c r="N209" s="13"/>
      <c r="O209" s="13"/>
      <c r="P209" s="15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</row>
    <row r="210" spans="1:34" ht="14.25" customHeight="1" x14ac:dyDescent="0.3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5"/>
      <c r="N210" s="13"/>
      <c r="O210" s="13"/>
      <c r="P210" s="15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</row>
    <row r="211" spans="1:34" ht="14.25" customHeight="1" x14ac:dyDescent="0.3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5"/>
      <c r="N211" s="13"/>
      <c r="O211" s="13"/>
      <c r="P211" s="15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</row>
    <row r="212" spans="1:34" ht="14.25" customHeight="1" x14ac:dyDescent="0.3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5"/>
      <c r="N212" s="13"/>
      <c r="O212" s="13"/>
      <c r="P212" s="15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</row>
    <row r="213" spans="1:34" ht="14.25" customHeight="1" x14ac:dyDescent="0.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5"/>
      <c r="N213" s="13"/>
      <c r="O213" s="13"/>
      <c r="P213" s="15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</row>
    <row r="214" spans="1:34" ht="14.25" customHeight="1" x14ac:dyDescent="0.3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5"/>
      <c r="N214" s="13"/>
      <c r="O214" s="13"/>
      <c r="P214" s="15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</row>
    <row r="215" spans="1:34" ht="14.25" customHeight="1" x14ac:dyDescent="0.3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5"/>
      <c r="N215" s="13"/>
      <c r="O215" s="13"/>
      <c r="P215" s="15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</row>
    <row r="216" spans="1:34" ht="14.25" customHeight="1" x14ac:dyDescent="0.3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5"/>
      <c r="N216" s="13"/>
      <c r="O216" s="13"/>
      <c r="P216" s="15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</row>
    <row r="217" spans="1:34" ht="14.25" customHeight="1" x14ac:dyDescent="0.3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5"/>
      <c r="N217" s="13"/>
      <c r="O217" s="13"/>
      <c r="P217" s="15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</row>
    <row r="218" spans="1:34" ht="14.25" customHeight="1" x14ac:dyDescent="0.3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5"/>
      <c r="N218" s="13"/>
      <c r="O218" s="13"/>
      <c r="P218" s="15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</row>
    <row r="219" spans="1:34" ht="14.25" customHeight="1" x14ac:dyDescent="0.3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5"/>
      <c r="N219" s="13"/>
      <c r="O219" s="13"/>
      <c r="P219" s="15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</row>
    <row r="220" spans="1:34" ht="14.25" customHeight="1" x14ac:dyDescent="0.3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5"/>
      <c r="N220" s="13"/>
      <c r="O220" s="13"/>
      <c r="P220" s="15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</row>
    <row r="221" spans="1:34" ht="14.25" customHeight="1" x14ac:dyDescent="0.3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5"/>
      <c r="N221" s="13"/>
      <c r="O221" s="13"/>
      <c r="P221" s="15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</row>
    <row r="222" spans="1:34" ht="14.25" customHeight="1" x14ac:dyDescent="0.3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5"/>
      <c r="N222" s="13"/>
      <c r="O222" s="13"/>
      <c r="P222" s="15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</row>
    <row r="223" spans="1:34" ht="14.25" customHeight="1" x14ac:dyDescent="0.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5"/>
      <c r="N223" s="13"/>
      <c r="O223" s="13"/>
      <c r="P223" s="15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</row>
    <row r="224" spans="1:34" ht="14.25" customHeight="1" x14ac:dyDescent="0.3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5"/>
      <c r="N224" s="13"/>
      <c r="O224" s="13"/>
      <c r="P224" s="15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</row>
    <row r="225" spans="1:34" ht="14.25" customHeight="1" x14ac:dyDescent="0.3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5"/>
      <c r="N225" s="13"/>
      <c r="O225" s="13"/>
      <c r="P225" s="15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</row>
    <row r="226" spans="1:34" ht="14.25" customHeight="1" x14ac:dyDescent="0.3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5"/>
      <c r="N226" s="13"/>
      <c r="O226" s="13"/>
      <c r="P226" s="15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</row>
    <row r="227" spans="1:34" ht="14.25" customHeight="1" x14ac:dyDescent="0.3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5"/>
      <c r="N227" s="13"/>
      <c r="O227" s="13"/>
      <c r="P227" s="15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</row>
    <row r="228" spans="1:34" ht="14.25" customHeight="1" x14ac:dyDescent="0.3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5"/>
      <c r="N228" s="13"/>
      <c r="O228" s="13"/>
      <c r="P228" s="15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</row>
    <row r="229" spans="1:34" ht="14.25" customHeight="1" x14ac:dyDescent="0.3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5"/>
      <c r="N229" s="13"/>
      <c r="O229" s="13"/>
      <c r="P229" s="15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</row>
    <row r="230" spans="1:34" ht="14.25" customHeight="1" x14ac:dyDescent="0.3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5"/>
      <c r="N230" s="13"/>
      <c r="O230" s="13"/>
      <c r="P230" s="15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</row>
    <row r="231" spans="1:34" ht="14.25" customHeight="1" x14ac:dyDescent="0.3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5"/>
      <c r="N231" s="13"/>
      <c r="O231" s="13"/>
      <c r="P231" s="15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</row>
    <row r="232" spans="1:34" ht="14.25" customHeight="1" x14ac:dyDescent="0.3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5"/>
      <c r="N232" s="13"/>
      <c r="O232" s="13"/>
      <c r="P232" s="15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</row>
    <row r="233" spans="1:34" ht="14.25" customHeight="1" x14ac:dyDescent="0.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5"/>
      <c r="N233" s="13"/>
      <c r="O233" s="13"/>
      <c r="P233" s="15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</row>
    <row r="234" spans="1:34" ht="14.25" customHeight="1" x14ac:dyDescent="0.3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5"/>
      <c r="N234" s="13"/>
      <c r="O234" s="13"/>
      <c r="P234" s="15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</row>
    <row r="235" spans="1:34" ht="14.25" customHeight="1" x14ac:dyDescent="0.3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5"/>
      <c r="N235" s="13"/>
      <c r="O235" s="13"/>
      <c r="P235" s="15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</row>
    <row r="236" spans="1:34" ht="14.25" customHeight="1" x14ac:dyDescent="0.3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5"/>
      <c r="N236" s="13"/>
      <c r="O236" s="13"/>
      <c r="P236" s="15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</row>
    <row r="237" spans="1:34" ht="14.25" customHeight="1" x14ac:dyDescent="0.3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5"/>
      <c r="N237" s="13"/>
      <c r="O237" s="13"/>
      <c r="P237" s="15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</row>
    <row r="238" spans="1:34" ht="14.25" customHeight="1" x14ac:dyDescent="0.3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5"/>
      <c r="N238" s="13"/>
      <c r="O238" s="13"/>
      <c r="P238" s="15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</row>
    <row r="239" spans="1:34" ht="14.25" customHeight="1" x14ac:dyDescent="0.3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5"/>
      <c r="N239" s="13"/>
      <c r="O239" s="13"/>
      <c r="P239" s="15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</row>
    <row r="240" spans="1:34" ht="14.25" customHeight="1" x14ac:dyDescent="0.3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5"/>
      <c r="N240" s="13"/>
      <c r="O240" s="13"/>
      <c r="P240" s="15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</row>
    <row r="241" spans="1:34" ht="14.25" customHeight="1" x14ac:dyDescent="0.3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5"/>
      <c r="N241" s="13"/>
      <c r="O241" s="13"/>
      <c r="P241" s="15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</row>
    <row r="242" spans="1:34" ht="14.25" customHeight="1" x14ac:dyDescent="0.3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5"/>
      <c r="N242" s="13"/>
      <c r="O242" s="13"/>
      <c r="P242" s="15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</row>
    <row r="243" spans="1:34" ht="14.25" customHeight="1" x14ac:dyDescent="0.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5"/>
      <c r="N243" s="13"/>
      <c r="O243" s="13"/>
      <c r="P243" s="15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</row>
    <row r="244" spans="1:34" ht="14.25" customHeight="1" x14ac:dyDescent="0.3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5"/>
      <c r="N244" s="13"/>
      <c r="O244" s="13"/>
      <c r="P244" s="15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</row>
    <row r="245" spans="1:34" ht="14.25" customHeight="1" x14ac:dyDescent="0.3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5"/>
      <c r="N245" s="13"/>
      <c r="O245" s="13"/>
      <c r="P245" s="15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</row>
    <row r="246" spans="1:34" ht="14.25" customHeight="1" x14ac:dyDescent="0.3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5"/>
      <c r="N246" s="13"/>
      <c r="O246" s="13"/>
      <c r="P246" s="15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</row>
    <row r="247" spans="1:34" ht="14.25" customHeight="1" x14ac:dyDescent="0.3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5"/>
      <c r="N247" s="13"/>
      <c r="O247" s="13"/>
      <c r="P247" s="15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</row>
    <row r="248" spans="1:34" ht="14.25" customHeight="1" x14ac:dyDescent="0.3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5"/>
      <c r="N248" s="13"/>
      <c r="O248" s="13"/>
      <c r="P248" s="15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</row>
    <row r="249" spans="1:34" ht="14.25" customHeight="1" x14ac:dyDescent="0.3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5"/>
      <c r="N249" s="13"/>
      <c r="O249" s="13"/>
      <c r="P249" s="15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</row>
    <row r="250" spans="1:34" ht="14.25" customHeight="1" x14ac:dyDescent="0.3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5"/>
      <c r="N250" s="13"/>
      <c r="O250" s="13"/>
      <c r="P250" s="15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</row>
    <row r="251" spans="1:34" ht="14.25" customHeight="1" x14ac:dyDescent="0.3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5"/>
      <c r="N251" s="13"/>
      <c r="O251" s="13"/>
      <c r="P251" s="15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</row>
    <row r="252" spans="1:34" ht="14.25" customHeight="1" x14ac:dyDescent="0.3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5"/>
      <c r="N252" s="13"/>
      <c r="O252" s="13"/>
      <c r="P252" s="15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</row>
    <row r="253" spans="1:34" ht="14.25" customHeight="1" x14ac:dyDescent="0.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5"/>
      <c r="N253" s="13"/>
      <c r="O253" s="13"/>
      <c r="P253" s="15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</row>
    <row r="254" spans="1:34" ht="14.25" customHeight="1" x14ac:dyDescent="0.3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5"/>
      <c r="N254" s="13"/>
      <c r="O254" s="13"/>
      <c r="P254" s="15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</row>
    <row r="255" spans="1:34" ht="14.25" customHeight="1" x14ac:dyDescent="0.3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5"/>
      <c r="N255" s="13"/>
      <c r="O255" s="13"/>
      <c r="P255" s="15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</row>
    <row r="256" spans="1:34" ht="14.25" customHeight="1" x14ac:dyDescent="0.3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5"/>
      <c r="N256" s="13"/>
      <c r="O256" s="13"/>
      <c r="P256" s="15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</row>
    <row r="257" spans="1:34" ht="14.25" customHeight="1" x14ac:dyDescent="0.3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5"/>
      <c r="N257" s="13"/>
      <c r="O257" s="13"/>
      <c r="P257" s="15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</row>
    <row r="258" spans="1:34" ht="14.25" customHeight="1" x14ac:dyDescent="0.3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5"/>
      <c r="N258" s="13"/>
      <c r="O258" s="13"/>
      <c r="P258" s="15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</row>
    <row r="259" spans="1:34" ht="14.25" customHeight="1" x14ac:dyDescent="0.3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5"/>
      <c r="N259" s="13"/>
      <c r="O259" s="13"/>
      <c r="P259" s="15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</row>
    <row r="260" spans="1:34" ht="14.25" customHeight="1" x14ac:dyDescent="0.3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5"/>
      <c r="N260" s="13"/>
      <c r="O260" s="13"/>
      <c r="P260" s="15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</row>
    <row r="261" spans="1:34" ht="14.25" customHeight="1" x14ac:dyDescent="0.3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5"/>
      <c r="N261" s="13"/>
      <c r="O261" s="13"/>
      <c r="P261" s="15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</row>
    <row r="262" spans="1:34" ht="14.25" customHeight="1" x14ac:dyDescent="0.3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5"/>
      <c r="N262" s="13"/>
      <c r="O262" s="13"/>
      <c r="P262" s="15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</row>
    <row r="263" spans="1:34" ht="14.25" customHeight="1" x14ac:dyDescent="0.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5"/>
      <c r="N263" s="13"/>
      <c r="O263" s="13"/>
      <c r="P263" s="15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</row>
    <row r="264" spans="1:34" ht="14.25" customHeight="1" x14ac:dyDescent="0.3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5"/>
      <c r="N264" s="13"/>
      <c r="O264" s="13"/>
      <c r="P264" s="15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</row>
    <row r="265" spans="1:34" ht="14.25" customHeight="1" x14ac:dyDescent="0.3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5"/>
      <c r="N265" s="13"/>
      <c r="O265" s="13"/>
      <c r="P265" s="15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</row>
    <row r="266" spans="1:34" ht="14.25" customHeight="1" x14ac:dyDescent="0.3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5"/>
      <c r="N266" s="13"/>
      <c r="O266" s="13"/>
      <c r="P266" s="15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</row>
    <row r="267" spans="1:34" ht="14.25" customHeight="1" x14ac:dyDescent="0.3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5"/>
      <c r="N267" s="13"/>
      <c r="O267" s="13"/>
      <c r="P267" s="15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</row>
    <row r="268" spans="1:34" ht="14.25" customHeight="1" x14ac:dyDescent="0.3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5"/>
      <c r="N268" s="13"/>
      <c r="O268" s="13"/>
      <c r="P268" s="15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</row>
    <row r="269" spans="1:34" ht="14.25" customHeight="1" x14ac:dyDescent="0.3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5"/>
      <c r="N269" s="13"/>
      <c r="O269" s="13"/>
      <c r="P269" s="15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</row>
    <row r="270" spans="1:34" ht="14.25" customHeight="1" x14ac:dyDescent="0.3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5"/>
      <c r="N270" s="13"/>
      <c r="O270" s="13"/>
      <c r="P270" s="15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</row>
    <row r="271" spans="1:34" ht="14.25" customHeight="1" x14ac:dyDescent="0.3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5"/>
      <c r="N271" s="13"/>
      <c r="O271" s="13"/>
      <c r="P271" s="15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</row>
    <row r="272" spans="1:34" ht="14.25" customHeight="1" x14ac:dyDescent="0.3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5"/>
      <c r="N272" s="13"/>
      <c r="O272" s="13"/>
      <c r="P272" s="15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</row>
    <row r="273" spans="1:34" ht="14.25" customHeight="1" x14ac:dyDescent="0.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5"/>
      <c r="N273" s="13"/>
      <c r="O273" s="13"/>
      <c r="P273" s="15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</row>
    <row r="274" spans="1:34" ht="14.25" customHeight="1" x14ac:dyDescent="0.3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5"/>
      <c r="N274" s="13"/>
      <c r="O274" s="13"/>
      <c r="P274" s="15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</row>
    <row r="275" spans="1:34" ht="14.25" customHeight="1" x14ac:dyDescent="0.3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5"/>
      <c r="N275" s="13"/>
      <c r="O275" s="13"/>
      <c r="P275" s="15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</row>
    <row r="276" spans="1:34" ht="14.25" customHeight="1" x14ac:dyDescent="0.3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5"/>
      <c r="N276" s="13"/>
      <c r="O276" s="13"/>
      <c r="P276" s="15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</row>
    <row r="277" spans="1:34" ht="14.25" customHeight="1" x14ac:dyDescent="0.3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5"/>
      <c r="N277" s="13"/>
      <c r="O277" s="13"/>
      <c r="P277" s="15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</row>
    <row r="278" spans="1:34" ht="14.25" customHeight="1" x14ac:dyDescent="0.3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5"/>
      <c r="N278" s="13"/>
      <c r="O278" s="13"/>
      <c r="P278" s="15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</row>
    <row r="279" spans="1:34" ht="14.25" customHeight="1" x14ac:dyDescent="0.3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5"/>
      <c r="N279" s="13"/>
      <c r="O279" s="13"/>
      <c r="P279" s="15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</row>
    <row r="280" spans="1:34" ht="14.25" customHeight="1" x14ac:dyDescent="0.3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5"/>
      <c r="N280" s="13"/>
      <c r="O280" s="13"/>
      <c r="P280" s="15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</row>
    <row r="281" spans="1:34" ht="14.25" customHeight="1" x14ac:dyDescent="0.3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5"/>
      <c r="N281" s="13"/>
      <c r="O281" s="13"/>
      <c r="P281" s="15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</row>
    <row r="282" spans="1:34" ht="14.25" customHeight="1" x14ac:dyDescent="0.3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5"/>
      <c r="N282" s="13"/>
      <c r="O282" s="13"/>
      <c r="P282" s="15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</row>
    <row r="283" spans="1:34" ht="14.25" customHeight="1" x14ac:dyDescent="0.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5"/>
      <c r="N283" s="13"/>
      <c r="O283" s="13"/>
      <c r="P283" s="15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</row>
    <row r="284" spans="1:34" ht="14.25" customHeight="1" x14ac:dyDescent="0.3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5"/>
      <c r="N284" s="13"/>
      <c r="O284" s="13"/>
      <c r="P284" s="15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</row>
    <row r="285" spans="1:34" ht="14.25" customHeight="1" x14ac:dyDescent="0.3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5"/>
      <c r="N285" s="13"/>
      <c r="O285" s="13"/>
      <c r="P285" s="15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</row>
    <row r="286" spans="1:34" ht="14.25" customHeight="1" x14ac:dyDescent="0.3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5"/>
      <c r="N286" s="13"/>
      <c r="O286" s="13"/>
      <c r="P286" s="15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</row>
    <row r="287" spans="1:34" ht="14.25" customHeight="1" x14ac:dyDescent="0.3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5"/>
      <c r="N287" s="13"/>
      <c r="O287" s="13"/>
      <c r="P287" s="15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</row>
    <row r="288" spans="1:34" ht="14.25" customHeight="1" x14ac:dyDescent="0.3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5"/>
      <c r="N288" s="13"/>
      <c r="O288" s="13"/>
      <c r="P288" s="15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</row>
    <row r="289" spans="1:34" ht="14.25" customHeight="1" x14ac:dyDescent="0.3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5"/>
      <c r="N289" s="13"/>
      <c r="O289" s="13"/>
      <c r="P289" s="15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</row>
    <row r="290" spans="1:34" ht="14.25" customHeight="1" x14ac:dyDescent="0.3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5"/>
      <c r="N290" s="13"/>
      <c r="O290" s="13"/>
      <c r="P290" s="15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</row>
    <row r="291" spans="1:34" ht="14.25" customHeight="1" x14ac:dyDescent="0.3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5"/>
      <c r="N291" s="13"/>
      <c r="O291" s="13"/>
      <c r="P291" s="15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</row>
    <row r="292" spans="1:34" ht="14.25" customHeight="1" x14ac:dyDescent="0.3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5"/>
      <c r="N292" s="13"/>
      <c r="O292" s="13"/>
      <c r="P292" s="15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</row>
    <row r="293" spans="1:34" ht="14.25" customHeight="1" x14ac:dyDescent="0.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5"/>
      <c r="N293" s="13"/>
      <c r="O293" s="13"/>
      <c r="P293" s="15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</row>
    <row r="294" spans="1:34" ht="14.25" customHeight="1" x14ac:dyDescent="0.3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5"/>
      <c r="N294" s="13"/>
      <c r="O294" s="13"/>
      <c r="P294" s="15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</row>
    <row r="295" spans="1:34" ht="14.25" customHeight="1" x14ac:dyDescent="0.3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5"/>
      <c r="N295" s="13"/>
      <c r="O295" s="13"/>
      <c r="P295" s="15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</row>
    <row r="296" spans="1:34" ht="14.25" customHeight="1" x14ac:dyDescent="0.3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5"/>
      <c r="N296" s="13"/>
      <c r="O296" s="13"/>
      <c r="P296" s="15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</row>
    <row r="297" spans="1:34" ht="14.25" customHeight="1" x14ac:dyDescent="0.3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5"/>
      <c r="N297" s="13"/>
      <c r="O297" s="13"/>
      <c r="P297" s="15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</row>
    <row r="298" spans="1:34" ht="14.25" customHeight="1" x14ac:dyDescent="0.3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5"/>
      <c r="N298" s="13"/>
      <c r="O298" s="13"/>
      <c r="P298" s="15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</row>
    <row r="299" spans="1:34" ht="14.25" customHeight="1" x14ac:dyDescent="0.3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5"/>
      <c r="N299" s="13"/>
      <c r="O299" s="13"/>
      <c r="P299" s="15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</row>
    <row r="300" spans="1:34" ht="14.25" customHeight="1" x14ac:dyDescent="0.3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5"/>
      <c r="N300" s="13"/>
      <c r="O300" s="13"/>
      <c r="P300" s="15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</row>
    <row r="301" spans="1:34" ht="14.25" customHeight="1" x14ac:dyDescent="0.3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5"/>
      <c r="N301" s="13"/>
      <c r="O301" s="13"/>
      <c r="P301" s="15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</row>
    <row r="302" spans="1:34" ht="14.25" customHeight="1" x14ac:dyDescent="0.3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5"/>
      <c r="N302" s="13"/>
      <c r="O302" s="13"/>
      <c r="P302" s="15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</row>
    <row r="303" spans="1:34" ht="14.25" customHeight="1" x14ac:dyDescent="0.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5"/>
      <c r="N303" s="13"/>
      <c r="O303" s="13"/>
      <c r="P303" s="15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</row>
    <row r="304" spans="1:34" ht="14.25" customHeight="1" x14ac:dyDescent="0.3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5"/>
      <c r="N304" s="13"/>
      <c r="O304" s="13"/>
      <c r="P304" s="15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</row>
    <row r="305" spans="1:34" ht="14.25" customHeight="1" x14ac:dyDescent="0.3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5"/>
      <c r="N305" s="13"/>
      <c r="O305" s="13"/>
      <c r="P305" s="15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</row>
    <row r="306" spans="1:34" ht="14.25" customHeight="1" x14ac:dyDescent="0.3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5"/>
      <c r="N306" s="13"/>
      <c r="O306" s="13"/>
      <c r="P306" s="15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</row>
    <row r="307" spans="1:34" ht="14.25" customHeight="1" x14ac:dyDescent="0.3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5"/>
      <c r="N307" s="13"/>
      <c r="O307" s="13"/>
      <c r="P307" s="15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</row>
    <row r="308" spans="1:34" ht="14.25" customHeight="1" x14ac:dyDescent="0.3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5"/>
      <c r="N308" s="13"/>
      <c r="O308" s="13"/>
      <c r="P308" s="15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</row>
    <row r="309" spans="1:34" ht="14.25" customHeight="1" x14ac:dyDescent="0.3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5"/>
      <c r="N309" s="13"/>
      <c r="O309" s="13"/>
      <c r="P309" s="15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</row>
    <row r="310" spans="1:34" ht="14.25" customHeight="1" x14ac:dyDescent="0.3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5"/>
      <c r="N310" s="13"/>
      <c r="O310" s="13"/>
      <c r="P310" s="15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</row>
    <row r="311" spans="1:34" ht="14.25" customHeight="1" x14ac:dyDescent="0.3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5"/>
      <c r="N311" s="13"/>
      <c r="O311" s="13"/>
      <c r="P311" s="15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</row>
    <row r="312" spans="1:34" ht="14.25" customHeight="1" x14ac:dyDescent="0.3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5"/>
      <c r="N312" s="13"/>
      <c r="O312" s="13"/>
      <c r="P312" s="15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</row>
    <row r="313" spans="1:34" ht="14.25" customHeight="1" x14ac:dyDescent="0.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5"/>
      <c r="N313" s="13"/>
      <c r="O313" s="13"/>
      <c r="P313" s="15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</row>
    <row r="314" spans="1:34" ht="14.25" customHeight="1" x14ac:dyDescent="0.3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5"/>
      <c r="N314" s="13"/>
      <c r="O314" s="13"/>
      <c r="P314" s="15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</row>
    <row r="315" spans="1:34" ht="14.25" customHeight="1" x14ac:dyDescent="0.3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5"/>
      <c r="N315" s="13"/>
      <c r="O315" s="13"/>
      <c r="P315" s="15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</row>
    <row r="316" spans="1:34" ht="14.25" customHeight="1" x14ac:dyDescent="0.3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5"/>
      <c r="N316" s="13"/>
      <c r="O316" s="13"/>
      <c r="P316" s="15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</row>
    <row r="317" spans="1:34" ht="14.25" customHeight="1" x14ac:dyDescent="0.3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5"/>
      <c r="N317" s="13"/>
      <c r="O317" s="13"/>
      <c r="P317" s="15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</row>
    <row r="318" spans="1:34" ht="14.25" customHeight="1" x14ac:dyDescent="0.3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5"/>
      <c r="N318" s="13"/>
      <c r="O318" s="13"/>
      <c r="P318" s="15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</row>
    <row r="319" spans="1:34" ht="14.25" customHeight="1" x14ac:dyDescent="0.3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5"/>
      <c r="N319" s="13"/>
      <c r="O319" s="13"/>
      <c r="P319" s="15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</row>
    <row r="320" spans="1:34" ht="14.25" customHeight="1" x14ac:dyDescent="0.3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5"/>
      <c r="N320" s="13"/>
      <c r="O320" s="13"/>
      <c r="P320" s="15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</row>
    <row r="321" spans="1:34" ht="14.25" customHeight="1" x14ac:dyDescent="0.3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5"/>
      <c r="N321" s="13"/>
      <c r="O321" s="13"/>
      <c r="P321" s="15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</row>
    <row r="322" spans="1:34" ht="14.25" customHeight="1" x14ac:dyDescent="0.3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5"/>
      <c r="N322" s="13"/>
      <c r="O322" s="13"/>
      <c r="P322" s="15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</row>
    <row r="323" spans="1:34" ht="14.25" customHeight="1" x14ac:dyDescent="0.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5"/>
      <c r="N323" s="13"/>
      <c r="O323" s="13"/>
      <c r="P323" s="15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</row>
    <row r="324" spans="1:34" ht="14.25" customHeight="1" x14ac:dyDescent="0.3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5"/>
      <c r="N324" s="13"/>
      <c r="O324" s="13"/>
      <c r="P324" s="15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</row>
    <row r="325" spans="1:34" ht="14.25" customHeight="1" x14ac:dyDescent="0.3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5"/>
      <c r="N325" s="13"/>
      <c r="O325" s="13"/>
      <c r="P325" s="15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</row>
    <row r="326" spans="1:34" ht="14.25" customHeight="1" x14ac:dyDescent="0.3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5"/>
      <c r="N326" s="13"/>
      <c r="O326" s="13"/>
      <c r="P326" s="15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</row>
    <row r="327" spans="1:34" ht="14.25" customHeight="1" x14ac:dyDescent="0.3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5"/>
      <c r="N327" s="13"/>
      <c r="O327" s="13"/>
      <c r="P327" s="15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</row>
    <row r="328" spans="1:34" ht="14.25" customHeight="1" x14ac:dyDescent="0.3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5"/>
      <c r="N328" s="13"/>
      <c r="O328" s="13"/>
      <c r="P328" s="15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</row>
    <row r="329" spans="1:34" ht="14.25" customHeight="1" x14ac:dyDescent="0.3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5"/>
      <c r="N329" s="13"/>
      <c r="O329" s="13"/>
      <c r="P329" s="15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</row>
    <row r="330" spans="1:34" ht="14.25" customHeight="1" x14ac:dyDescent="0.3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5"/>
      <c r="N330" s="13"/>
      <c r="O330" s="13"/>
      <c r="P330" s="15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</row>
    <row r="331" spans="1:34" ht="14.25" customHeight="1" x14ac:dyDescent="0.3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5"/>
      <c r="N331" s="13"/>
      <c r="O331" s="13"/>
      <c r="P331" s="15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</row>
    <row r="332" spans="1:34" ht="14.25" customHeight="1" x14ac:dyDescent="0.3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5"/>
      <c r="N332" s="13"/>
      <c r="O332" s="13"/>
      <c r="P332" s="15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</row>
    <row r="333" spans="1:34" ht="14.25" customHeight="1" x14ac:dyDescent="0.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5"/>
      <c r="N333" s="13"/>
      <c r="O333" s="13"/>
      <c r="P333" s="15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</row>
    <row r="334" spans="1:34" ht="14.25" customHeight="1" x14ac:dyDescent="0.3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5"/>
      <c r="N334" s="13"/>
      <c r="O334" s="13"/>
      <c r="P334" s="15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</row>
    <row r="335" spans="1:34" ht="14.25" customHeight="1" x14ac:dyDescent="0.3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5"/>
      <c r="N335" s="13"/>
      <c r="O335" s="13"/>
      <c r="P335" s="15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</row>
    <row r="336" spans="1:34" ht="14.25" customHeight="1" x14ac:dyDescent="0.3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5"/>
      <c r="N336" s="13"/>
      <c r="O336" s="13"/>
      <c r="P336" s="15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</row>
    <row r="337" spans="1:34" ht="14.25" customHeight="1" x14ac:dyDescent="0.3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5"/>
      <c r="N337" s="13"/>
      <c r="O337" s="13"/>
      <c r="P337" s="15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</row>
    <row r="338" spans="1:34" ht="14.25" customHeight="1" x14ac:dyDescent="0.3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5"/>
      <c r="N338" s="13"/>
      <c r="O338" s="13"/>
      <c r="P338" s="15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</row>
    <row r="339" spans="1:34" ht="14.25" customHeight="1" x14ac:dyDescent="0.3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5"/>
      <c r="N339" s="13"/>
      <c r="O339" s="13"/>
      <c r="P339" s="15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</row>
    <row r="340" spans="1:34" ht="14.25" customHeight="1" x14ac:dyDescent="0.3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5"/>
      <c r="N340" s="13"/>
      <c r="O340" s="13"/>
      <c r="P340" s="15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</row>
    <row r="341" spans="1:34" ht="14.25" customHeight="1" x14ac:dyDescent="0.3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5"/>
      <c r="N341" s="13"/>
      <c r="O341" s="13"/>
      <c r="P341" s="15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</row>
    <row r="342" spans="1:34" ht="14.25" customHeight="1" x14ac:dyDescent="0.3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5"/>
      <c r="N342" s="13"/>
      <c r="O342" s="13"/>
      <c r="P342" s="15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</row>
    <row r="343" spans="1:34" ht="14.25" customHeight="1" x14ac:dyDescent="0.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5"/>
      <c r="N343" s="13"/>
      <c r="O343" s="13"/>
      <c r="P343" s="15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</row>
    <row r="344" spans="1:34" ht="14.25" customHeight="1" x14ac:dyDescent="0.3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5"/>
      <c r="N344" s="13"/>
      <c r="O344" s="13"/>
      <c r="P344" s="15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</row>
    <row r="345" spans="1:34" ht="14.25" customHeight="1" x14ac:dyDescent="0.3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5"/>
      <c r="N345" s="13"/>
      <c r="O345" s="13"/>
      <c r="P345" s="15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</row>
    <row r="346" spans="1:34" ht="14.25" customHeight="1" x14ac:dyDescent="0.3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5"/>
      <c r="N346" s="13"/>
      <c r="O346" s="13"/>
      <c r="P346" s="15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</row>
    <row r="347" spans="1:34" ht="14.25" customHeight="1" x14ac:dyDescent="0.3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5"/>
      <c r="N347" s="13"/>
      <c r="O347" s="13"/>
      <c r="P347" s="15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</row>
    <row r="348" spans="1:34" ht="14.25" customHeight="1" x14ac:dyDescent="0.3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5"/>
      <c r="N348" s="13"/>
      <c r="O348" s="13"/>
      <c r="P348" s="15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</row>
    <row r="349" spans="1:34" ht="14.25" customHeight="1" x14ac:dyDescent="0.3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5"/>
      <c r="N349" s="13"/>
      <c r="O349" s="13"/>
      <c r="P349" s="15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</row>
    <row r="350" spans="1:34" ht="14.25" customHeight="1" x14ac:dyDescent="0.3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5"/>
      <c r="N350" s="13"/>
      <c r="O350" s="13"/>
      <c r="P350" s="15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</row>
    <row r="351" spans="1:34" ht="14.25" customHeight="1" x14ac:dyDescent="0.3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5"/>
      <c r="N351" s="13"/>
      <c r="O351" s="13"/>
      <c r="P351" s="15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</row>
    <row r="352" spans="1:34" ht="14.25" customHeight="1" x14ac:dyDescent="0.3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5"/>
      <c r="N352" s="13"/>
      <c r="O352" s="13"/>
      <c r="P352" s="15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</row>
    <row r="353" spans="1:34" ht="14.25" customHeight="1" x14ac:dyDescent="0.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5"/>
      <c r="N353" s="13"/>
      <c r="O353" s="13"/>
      <c r="P353" s="15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</row>
    <row r="354" spans="1:34" ht="14.25" customHeight="1" x14ac:dyDescent="0.3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5"/>
      <c r="N354" s="13"/>
      <c r="O354" s="13"/>
      <c r="P354" s="15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</row>
    <row r="355" spans="1:34" ht="14.25" customHeight="1" x14ac:dyDescent="0.3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5"/>
      <c r="N355" s="13"/>
      <c r="O355" s="13"/>
      <c r="P355" s="15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</row>
    <row r="356" spans="1:34" ht="14.25" customHeight="1" x14ac:dyDescent="0.3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5"/>
      <c r="N356" s="13"/>
      <c r="O356" s="13"/>
      <c r="P356" s="15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</row>
    <row r="357" spans="1:34" ht="14.25" customHeight="1" x14ac:dyDescent="0.3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5"/>
      <c r="N357" s="13"/>
      <c r="O357" s="13"/>
      <c r="P357" s="15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</row>
    <row r="358" spans="1:34" ht="14.25" customHeight="1" x14ac:dyDescent="0.3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5"/>
      <c r="N358" s="13"/>
      <c r="O358" s="13"/>
      <c r="P358" s="15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</row>
    <row r="359" spans="1:34" ht="14.25" customHeight="1" x14ac:dyDescent="0.3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5"/>
      <c r="N359" s="13"/>
      <c r="O359" s="13"/>
      <c r="P359" s="15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</row>
    <row r="360" spans="1:34" ht="14.25" customHeight="1" x14ac:dyDescent="0.3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5"/>
      <c r="N360" s="13"/>
      <c r="O360" s="13"/>
      <c r="P360" s="15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</row>
    <row r="361" spans="1:34" ht="14.25" customHeight="1" x14ac:dyDescent="0.3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5"/>
      <c r="N361" s="13"/>
      <c r="O361" s="13"/>
      <c r="P361" s="15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</row>
    <row r="362" spans="1:34" ht="14.25" customHeight="1" x14ac:dyDescent="0.3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5"/>
      <c r="N362" s="13"/>
      <c r="O362" s="13"/>
      <c r="P362" s="15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</row>
    <row r="363" spans="1:34" ht="14.25" customHeight="1" x14ac:dyDescent="0.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5"/>
      <c r="N363" s="13"/>
      <c r="O363" s="13"/>
      <c r="P363" s="15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</row>
    <row r="364" spans="1:34" ht="14.25" customHeight="1" x14ac:dyDescent="0.3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5"/>
      <c r="N364" s="13"/>
      <c r="O364" s="13"/>
      <c r="P364" s="15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</row>
    <row r="365" spans="1:34" ht="14.25" customHeight="1" x14ac:dyDescent="0.3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5"/>
      <c r="N365" s="13"/>
      <c r="O365" s="13"/>
      <c r="P365" s="15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</row>
    <row r="366" spans="1:34" ht="14.25" customHeight="1" x14ac:dyDescent="0.3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5"/>
      <c r="N366" s="13"/>
      <c r="O366" s="13"/>
      <c r="P366" s="15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</row>
    <row r="367" spans="1:34" ht="14.25" customHeight="1" x14ac:dyDescent="0.3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5"/>
      <c r="N367" s="13"/>
      <c r="O367" s="13"/>
      <c r="P367" s="15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</row>
    <row r="368" spans="1:34" ht="14.25" customHeight="1" x14ac:dyDescent="0.3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5"/>
      <c r="N368" s="13"/>
      <c r="O368" s="13"/>
      <c r="P368" s="15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</row>
    <row r="369" spans="1:34" ht="14.25" customHeight="1" x14ac:dyDescent="0.3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5"/>
      <c r="N369" s="13"/>
      <c r="O369" s="13"/>
      <c r="P369" s="15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</row>
    <row r="370" spans="1:34" ht="14.25" customHeight="1" x14ac:dyDescent="0.3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5"/>
      <c r="N370" s="13"/>
      <c r="O370" s="13"/>
      <c r="P370" s="15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</row>
    <row r="371" spans="1:34" ht="14.25" customHeight="1" x14ac:dyDescent="0.3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5"/>
      <c r="N371" s="13"/>
      <c r="O371" s="13"/>
      <c r="P371" s="15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</row>
    <row r="372" spans="1:34" ht="14.25" customHeight="1" x14ac:dyDescent="0.3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5"/>
      <c r="N372" s="13"/>
      <c r="O372" s="13"/>
      <c r="P372" s="15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</row>
    <row r="373" spans="1:34" ht="14.25" customHeight="1" x14ac:dyDescent="0.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5"/>
      <c r="N373" s="13"/>
      <c r="O373" s="13"/>
      <c r="P373" s="15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</row>
    <row r="374" spans="1:34" ht="14.25" customHeight="1" x14ac:dyDescent="0.3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5"/>
      <c r="N374" s="13"/>
      <c r="O374" s="13"/>
      <c r="P374" s="15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</row>
    <row r="375" spans="1:34" ht="14.25" customHeight="1" x14ac:dyDescent="0.3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5"/>
      <c r="N375" s="13"/>
      <c r="O375" s="13"/>
      <c r="P375" s="15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</row>
    <row r="376" spans="1:34" ht="14.25" customHeight="1" x14ac:dyDescent="0.3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5"/>
      <c r="N376" s="13"/>
      <c r="O376" s="13"/>
      <c r="P376" s="15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</row>
    <row r="377" spans="1:34" ht="14.25" customHeight="1" x14ac:dyDescent="0.3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5"/>
      <c r="N377" s="13"/>
      <c r="O377" s="13"/>
      <c r="P377" s="15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</row>
    <row r="378" spans="1:34" ht="14.25" customHeight="1" x14ac:dyDescent="0.3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5"/>
      <c r="N378" s="13"/>
      <c r="O378" s="13"/>
      <c r="P378" s="15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</row>
    <row r="379" spans="1:34" ht="14.25" customHeight="1" x14ac:dyDescent="0.3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5"/>
      <c r="N379" s="13"/>
      <c r="O379" s="13"/>
      <c r="P379" s="15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</row>
    <row r="380" spans="1:34" ht="14.25" customHeight="1" x14ac:dyDescent="0.3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5"/>
      <c r="N380" s="13"/>
      <c r="O380" s="13"/>
      <c r="P380" s="15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</row>
    <row r="381" spans="1:34" ht="14.25" customHeight="1" x14ac:dyDescent="0.3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5"/>
      <c r="N381" s="13"/>
      <c r="O381" s="13"/>
      <c r="P381" s="15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</row>
    <row r="382" spans="1:34" ht="14.25" customHeight="1" x14ac:dyDescent="0.3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5"/>
      <c r="N382" s="13"/>
      <c r="O382" s="13"/>
      <c r="P382" s="15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</row>
    <row r="383" spans="1:34" ht="14.25" customHeight="1" x14ac:dyDescent="0.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5"/>
      <c r="N383" s="13"/>
      <c r="O383" s="13"/>
      <c r="P383" s="15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</row>
    <row r="384" spans="1:34" ht="14.25" customHeight="1" x14ac:dyDescent="0.3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5"/>
      <c r="N384" s="13"/>
      <c r="O384" s="13"/>
      <c r="P384" s="15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</row>
    <row r="385" spans="1:34" ht="14.25" customHeight="1" x14ac:dyDescent="0.3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5"/>
      <c r="N385" s="13"/>
      <c r="O385" s="13"/>
      <c r="P385" s="15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</row>
    <row r="386" spans="1:34" ht="14.25" customHeight="1" x14ac:dyDescent="0.3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5"/>
      <c r="N386" s="13"/>
      <c r="O386" s="13"/>
      <c r="P386" s="15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</row>
    <row r="387" spans="1:34" ht="14.25" customHeight="1" x14ac:dyDescent="0.3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5"/>
      <c r="N387" s="13"/>
      <c r="O387" s="13"/>
      <c r="P387" s="15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</row>
    <row r="388" spans="1:34" ht="14.25" customHeight="1" x14ac:dyDescent="0.3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5"/>
      <c r="N388" s="13"/>
      <c r="O388" s="13"/>
      <c r="P388" s="15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</row>
    <row r="389" spans="1:34" ht="14.25" customHeight="1" x14ac:dyDescent="0.3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5"/>
      <c r="N389" s="13"/>
      <c r="O389" s="13"/>
      <c r="P389" s="15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</row>
    <row r="390" spans="1:34" ht="14.25" customHeight="1" x14ac:dyDescent="0.3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5"/>
      <c r="N390" s="13"/>
      <c r="O390" s="13"/>
      <c r="P390" s="15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</row>
    <row r="391" spans="1:34" ht="14.25" customHeight="1" x14ac:dyDescent="0.3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5"/>
      <c r="N391" s="13"/>
      <c r="O391" s="13"/>
      <c r="P391" s="15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</row>
    <row r="392" spans="1:34" ht="14.25" customHeight="1" x14ac:dyDescent="0.3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5"/>
      <c r="N392" s="13"/>
      <c r="O392" s="13"/>
      <c r="P392" s="15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</row>
    <row r="393" spans="1:34" ht="14.25" customHeight="1" x14ac:dyDescent="0.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5"/>
      <c r="N393" s="13"/>
      <c r="O393" s="13"/>
      <c r="P393" s="15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</row>
    <row r="394" spans="1:34" ht="14.25" customHeight="1" x14ac:dyDescent="0.3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5"/>
      <c r="N394" s="13"/>
      <c r="O394" s="13"/>
      <c r="P394" s="15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</row>
    <row r="395" spans="1:34" ht="14.25" customHeight="1" x14ac:dyDescent="0.3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5"/>
      <c r="N395" s="13"/>
      <c r="O395" s="13"/>
      <c r="P395" s="15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</row>
    <row r="396" spans="1:34" ht="14.25" customHeight="1" x14ac:dyDescent="0.3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5"/>
      <c r="N396" s="13"/>
      <c r="O396" s="13"/>
      <c r="P396" s="15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</row>
    <row r="397" spans="1:34" ht="14.25" customHeight="1" x14ac:dyDescent="0.3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5"/>
      <c r="N397" s="13"/>
      <c r="O397" s="13"/>
      <c r="P397" s="15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</row>
    <row r="398" spans="1:34" ht="14.25" customHeight="1" x14ac:dyDescent="0.3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5"/>
      <c r="N398" s="13"/>
      <c r="O398" s="13"/>
      <c r="P398" s="15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</row>
    <row r="399" spans="1:34" ht="14.25" customHeight="1" x14ac:dyDescent="0.3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5"/>
      <c r="N399" s="13"/>
      <c r="O399" s="13"/>
      <c r="P399" s="15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</row>
    <row r="400" spans="1:34" ht="14.25" customHeight="1" x14ac:dyDescent="0.3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5"/>
      <c r="N400" s="13"/>
      <c r="O400" s="13"/>
      <c r="P400" s="15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</row>
    <row r="401" spans="1:34" ht="14.25" customHeight="1" x14ac:dyDescent="0.3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5"/>
      <c r="N401" s="13"/>
      <c r="O401" s="13"/>
      <c r="P401" s="15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</row>
    <row r="402" spans="1:34" ht="14.25" customHeight="1" x14ac:dyDescent="0.3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5"/>
      <c r="N402" s="13"/>
      <c r="O402" s="13"/>
      <c r="P402" s="15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</row>
    <row r="403" spans="1:34" ht="14.25" customHeight="1" x14ac:dyDescent="0.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5"/>
      <c r="N403" s="13"/>
      <c r="O403" s="13"/>
      <c r="P403" s="15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</row>
    <row r="404" spans="1:34" ht="14.25" customHeight="1" x14ac:dyDescent="0.3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5"/>
      <c r="N404" s="13"/>
      <c r="O404" s="13"/>
      <c r="P404" s="15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</row>
    <row r="405" spans="1:34" ht="14.25" customHeight="1" x14ac:dyDescent="0.3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5"/>
      <c r="N405" s="13"/>
      <c r="O405" s="13"/>
      <c r="P405" s="15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</row>
    <row r="406" spans="1:34" ht="14.25" customHeight="1" x14ac:dyDescent="0.3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5"/>
      <c r="N406" s="13"/>
      <c r="O406" s="13"/>
      <c r="P406" s="15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</row>
    <row r="407" spans="1:34" ht="14.25" customHeight="1" x14ac:dyDescent="0.3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5"/>
      <c r="N407" s="13"/>
      <c r="O407" s="13"/>
      <c r="P407" s="15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</row>
    <row r="408" spans="1:34" ht="14.25" customHeight="1" x14ac:dyDescent="0.3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5"/>
      <c r="N408" s="13"/>
      <c r="O408" s="13"/>
      <c r="P408" s="15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</row>
    <row r="409" spans="1:34" ht="14.25" customHeight="1" x14ac:dyDescent="0.3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5"/>
      <c r="N409" s="13"/>
      <c r="O409" s="13"/>
      <c r="P409" s="15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</row>
    <row r="410" spans="1:34" ht="14.25" customHeight="1" x14ac:dyDescent="0.3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5"/>
      <c r="N410" s="13"/>
      <c r="O410" s="13"/>
      <c r="P410" s="15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</row>
    <row r="411" spans="1:34" ht="14.25" customHeight="1" x14ac:dyDescent="0.3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5"/>
      <c r="N411" s="13"/>
      <c r="O411" s="13"/>
      <c r="P411" s="15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</row>
    <row r="412" spans="1:34" ht="14.25" customHeight="1" x14ac:dyDescent="0.3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5"/>
      <c r="N412" s="13"/>
      <c r="O412" s="13"/>
      <c r="P412" s="15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</row>
    <row r="413" spans="1:34" ht="14.25" customHeight="1" x14ac:dyDescent="0.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5"/>
      <c r="N413" s="13"/>
      <c r="O413" s="13"/>
      <c r="P413" s="15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</row>
    <row r="414" spans="1:34" ht="14.25" customHeight="1" x14ac:dyDescent="0.3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5"/>
      <c r="N414" s="13"/>
      <c r="O414" s="13"/>
      <c r="P414" s="15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</row>
    <row r="415" spans="1:34" ht="14.25" customHeight="1" x14ac:dyDescent="0.3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5"/>
      <c r="N415" s="13"/>
      <c r="O415" s="13"/>
      <c r="P415" s="15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</row>
    <row r="416" spans="1:34" ht="14.25" customHeight="1" x14ac:dyDescent="0.3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5"/>
      <c r="N416" s="13"/>
      <c r="O416" s="13"/>
      <c r="P416" s="15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</row>
    <row r="417" spans="1:34" ht="14.25" customHeight="1" x14ac:dyDescent="0.3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5"/>
      <c r="N417" s="13"/>
      <c r="O417" s="13"/>
      <c r="P417" s="15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</row>
    <row r="418" spans="1:34" ht="14.25" customHeight="1" x14ac:dyDescent="0.3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5"/>
      <c r="N418" s="13"/>
      <c r="O418" s="13"/>
      <c r="P418" s="15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</row>
    <row r="419" spans="1:34" ht="14.25" customHeight="1" x14ac:dyDescent="0.3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5"/>
      <c r="N419" s="13"/>
      <c r="O419" s="13"/>
      <c r="P419" s="15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</row>
    <row r="420" spans="1:34" ht="14.25" customHeight="1" x14ac:dyDescent="0.3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5"/>
      <c r="N420" s="13"/>
      <c r="O420" s="13"/>
      <c r="P420" s="15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</row>
    <row r="421" spans="1:34" ht="14.25" customHeight="1" x14ac:dyDescent="0.3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5"/>
      <c r="N421" s="13"/>
      <c r="O421" s="13"/>
      <c r="P421" s="15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</row>
    <row r="422" spans="1:34" ht="14.25" customHeight="1" x14ac:dyDescent="0.3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5"/>
      <c r="N422" s="13"/>
      <c r="O422" s="13"/>
      <c r="P422" s="15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</row>
    <row r="423" spans="1:34" ht="14.25" customHeight="1" x14ac:dyDescent="0.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5"/>
      <c r="N423" s="13"/>
      <c r="O423" s="13"/>
      <c r="P423" s="15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</row>
    <row r="424" spans="1:34" ht="14.25" customHeight="1" x14ac:dyDescent="0.3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5"/>
      <c r="N424" s="13"/>
      <c r="O424" s="13"/>
      <c r="P424" s="15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</row>
    <row r="425" spans="1:34" ht="14.25" customHeight="1" x14ac:dyDescent="0.3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5"/>
      <c r="N425" s="13"/>
      <c r="O425" s="13"/>
      <c r="P425" s="15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</row>
    <row r="426" spans="1:34" ht="14.25" customHeight="1" x14ac:dyDescent="0.3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5"/>
      <c r="N426" s="13"/>
      <c r="O426" s="13"/>
      <c r="P426" s="15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</row>
    <row r="427" spans="1:34" ht="14.25" customHeight="1" x14ac:dyDescent="0.3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5"/>
      <c r="N427" s="13"/>
      <c r="O427" s="13"/>
      <c r="P427" s="15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</row>
    <row r="428" spans="1:34" ht="14.25" customHeight="1" x14ac:dyDescent="0.3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5"/>
      <c r="N428" s="13"/>
      <c r="O428" s="13"/>
      <c r="P428" s="15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</row>
    <row r="429" spans="1:34" ht="14.25" customHeight="1" x14ac:dyDescent="0.3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5"/>
      <c r="N429" s="13"/>
      <c r="O429" s="13"/>
      <c r="P429" s="15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</row>
    <row r="430" spans="1:34" ht="14.25" customHeight="1" x14ac:dyDescent="0.3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5"/>
      <c r="N430" s="13"/>
      <c r="O430" s="13"/>
      <c r="P430" s="15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</row>
    <row r="431" spans="1:34" ht="14.25" customHeight="1" x14ac:dyDescent="0.3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5"/>
      <c r="N431" s="13"/>
      <c r="O431" s="13"/>
      <c r="P431" s="15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</row>
    <row r="432" spans="1:34" ht="14.25" customHeight="1" x14ac:dyDescent="0.3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5"/>
      <c r="N432" s="13"/>
      <c r="O432" s="13"/>
      <c r="P432" s="15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</row>
    <row r="433" spans="1:34" ht="14.25" customHeight="1" x14ac:dyDescent="0.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5"/>
      <c r="N433" s="13"/>
      <c r="O433" s="13"/>
      <c r="P433" s="15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</row>
    <row r="434" spans="1:34" ht="14.25" customHeight="1" x14ac:dyDescent="0.3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5"/>
      <c r="N434" s="13"/>
      <c r="O434" s="13"/>
      <c r="P434" s="15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</row>
    <row r="435" spans="1:34" ht="14.25" customHeight="1" x14ac:dyDescent="0.3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5"/>
      <c r="N435" s="13"/>
      <c r="O435" s="13"/>
      <c r="P435" s="15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</row>
    <row r="436" spans="1:34" ht="14.25" customHeight="1" x14ac:dyDescent="0.3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5"/>
      <c r="N436" s="13"/>
      <c r="O436" s="13"/>
      <c r="P436" s="15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</row>
    <row r="437" spans="1:34" ht="14.25" customHeight="1" x14ac:dyDescent="0.3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5"/>
      <c r="N437" s="13"/>
      <c r="O437" s="13"/>
      <c r="P437" s="15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</row>
    <row r="438" spans="1:34" ht="14.25" customHeight="1" x14ac:dyDescent="0.3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5"/>
      <c r="N438" s="13"/>
      <c r="O438" s="13"/>
      <c r="P438" s="15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</row>
    <row r="439" spans="1:34" ht="14.25" customHeight="1" x14ac:dyDescent="0.3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5"/>
      <c r="N439" s="13"/>
      <c r="O439" s="13"/>
      <c r="P439" s="15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</row>
    <row r="440" spans="1:34" ht="14.25" customHeight="1" x14ac:dyDescent="0.3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5"/>
      <c r="N440" s="13"/>
      <c r="O440" s="13"/>
      <c r="P440" s="15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</row>
    <row r="441" spans="1:34" ht="14.25" customHeight="1" x14ac:dyDescent="0.3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5"/>
      <c r="N441" s="13"/>
      <c r="O441" s="13"/>
      <c r="P441" s="15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</row>
    <row r="442" spans="1:34" ht="14.25" customHeight="1" x14ac:dyDescent="0.3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5"/>
      <c r="N442" s="13"/>
      <c r="O442" s="13"/>
      <c r="P442" s="15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</row>
    <row r="443" spans="1:34" ht="14.25" customHeight="1" x14ac:dyDescent="0.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5"/>
      <c r="N443" s="13"/>
      <c r="O443" s="13"/>
      <c r="P443" s="15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</row>
    <row r="444" spans="1:34" ht="14.25" customHeight="1" x14ac:dyDescent="0.3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5"/>
      <c r="N444" s="13"/>
      <c r="O444" s="13"/>
      <c r="P444" s="15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</row>
    <row r="445" spans="1:34" ht="14.25" customHeight="1" x14ac:dyDescent="0.3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5"/>
      <c r="N445" s="13"/>
      <c r="O445" s="13"/>
      <c r="P445" s="15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</row>
    <row r="446" spans="1:34" ht="14.25" customHeight="1" x14ac:dyDescent="0.3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5"/>
      <c r="N446" s="13"/>
      <c r="O446" s="13"/>
      <c r="P446" s="15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</row>
    <row r="447" spans="1:34" ht="14.25" customHeight="1" x14ac:dyDescent="0.3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5"/>
      <c r="N447" s="13"/>
      <c r="O447" s="13"/>
      <c r="P447" s="15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</row>
    <row r="448" spans="1:34" ht="14.25" customHeight="1" x14ac:dyDescent="0.3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5"/>
      <c r="N448" s="13"/>
      <c r="O448" s="13"/>
      <c r="P448" s="15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</row>
    <row r="449" spans="1:34" ht="14.25" customHeight="1" x14ac:dyDescent="0.3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5"/>
      <c r="N449" s="13"/>
      <c r="O449" s="13"/>
      <c r="P449" s="15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</row>
    <row r="450" spans="1:34" ht="14.25" customHeight="1" x14ac:dyDescent="0.3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5"/>
      <c r="N450" s="13"/>
      <c r="O450" s="13"/>
      <c r="P450" s="15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</row>
    <row r="451" spans="1:34" ht="14.25" customHeight="1" x14ac:dyDescent="0.3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5"/>
      <c r="N451" s="13"/>
      <c r="O451" s="13"/>
      <c r="P451" s="15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</row>
    <row r="452" spans="1:34" ht="14.25" customHeight="1" x14ac:dyDescent="0.3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5"/>
      <c r="N452" s="13"/>
      <c r="O452" s="13"/>
      <c r="P452" s="15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</row>
    <row r="453" spans="1:34" ht="14.25" customHeight="1" x14ac:dyDescent="0.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5"/>
      <c r="N453" s="13"/>
      <c r="O453" s="13"/>
      <c r="P453" s="15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</row>
    <row r="454" spans="1:34" ht="14.25" customHeight="1" x14ac:dyDescent="0.3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5"/>
      <c r="N454" s="13"/>
      <c r="O454" s="13"/>
      <c r="P454" s="15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</row>
    <row r="455" spans="1:34" ht="14.25" customHeight="1" x14ac:dyDescent="0.3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5"/>
      <c r="N455" s="13"/>
      <c r="O455" s="13"/>
      <c r="P455" s="15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</row>
    <row r="456" spans="1:34" ht="14.25" customHeight="1" x14ac:dyDescent="0.3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5"/>
      <c r="N456" s="13"/>
      <c r="O456" s="13"/>
      <c r="P456" s="15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</row>
    <row r="457" spans="1:34" ht="14.25" customHeight="1" x14ac:dyDescent="0.3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5"/>
      <c r="N457" s="13"/>
      <c r="O457" s="13"/>
      <c r="P457" s="15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</row>
    <row r="458" spans="1:34" ht="14.25" customHeight="1" x14ac:dyDescent="0.3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5"/>
      <c r="N458" s="13"/>
      <c r="O458" s="13"/>
      <c r="P458" s="15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</row>
    <row r="459" spans="1:34" ht="14.25" customHeight="1" x14ac:dyDescent="0.3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5"/>
      <c r="N459" s="13"/>
      <c r="O459" s="13"/>
      <c r="P459" s="15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</row>
    <row r="460" spans="1:34" ht="14.25" customHeight="1" x14ac:dyDescent="0.3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5"/>
      <c r="N460" s="13"/>
      <c r="O460" s="13"/>
      <c r="P460" s="15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</row>
    <row r="461" spans="1:34" ht="14.25" customHeight="1" x14ac:dyDescent="0.3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5"/>
      <c r="N461" s="13"/>
      <c r="O461" s="13"/>
      <c r="P461" s="15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</row>
    <row r="462" spans="1:34" ht="14.25" customHeight="1" x14ac:dyDescent="0.3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5"/>
      <c r="N462" s="13"/>
      <c r="O462" s="13"/>
      <c r="P462" s="15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</row>
    <row r="463" spans="1:34" ht="14.25" customHeight="1" x14ac:dyDescent="0.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5"/>
      <c r="N463" s="13"/>
      <c r="O463" s="13"/>
      <c r="P463" s="15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</row>
    <row r="464" spans="1:34" ht="14.25" customHeight="1" x14ac:dyDescent="0.3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5"/>
      <c r="N464" s="13"/>
      <c r="O464" s="13"/>
      <c r="P464" s="15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</row>
    <row r="465" spans="1:34" ht="14.25" customHeight="1" x14ac:dyDescent="0.3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5"/>
      <c r="N465" s="13"/>
      <c r="O465" s="13"/>
      <c r="P465" s="15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</row>
    <row r="466" spans="1:34" ht="14.25" customHeight="1" x14ac:dyDescent="0.3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5"/>
      <c r="N466" s="13"/>
      <c r="O466" s="13"/>
      <c r="P466" s="15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</row>
    <row r="467" spans="1:34" ht="14.25" customHeight="1" x14ac:dyDescent="0.3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5"/>
      <c r="N467" s="13"/>
      <c r="O467" s="13"/>
      <c r="P467" s="15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</row>
    <row r="468" spans="1:34" ht="14.25" customHeight="1" x14ac:dyDescent="0.3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5"/>
      <c r="N468" s="13"/>
      <c r="O468" s="13"/>
      <c r="P468" s="15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</row>
    <row r="469" spans="1:34" ht="14.25" customHeight="1" x14ac:dyDescent="0.3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5"/>
      <c r="N469" s="13"/>
      <c r="O469" s="13"/>
      <c r="P469" s="15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</row>
    <row r="470" spans="1:34" ht="14.25" customHeight="1" x14ac:dyDescent="0.3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5"/>
      <c r="N470" s="13"/>
      <c r="O470" s="13"/>
      <c r="P470" s="15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</row>
    <row r="471" spans="1:34" ht="14.25" customHeight="1" x14ac:dyDescent="0.3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5"/>
      <c r="N471" s="13"/>
      <c r="O471" s="13"/>
      <c r="P471" s="15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</row>
    <row r="472" spans="1:34" ht="14.25" customHeight="1" x14ac:dyDescent="0.3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5"/>
      <c r="N472" s="13"/>
      <c r="O472" s="13"/>
      <c r="P472" s="15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</row>
    <row r="473" spans="1:34" ht="14.25" customHeight="1" x14ac:dyDescent="0.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5"/>
      <c r="N473" s="13"/>
      <c r="O473" s="13"/>
      <c r="P473" s="15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</row>
    <row r="474" spans="1:34" ht="14.25" customHeight="1" x14ac:dyDescent="0.3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5"/>
      <c r="N474" s="13"/>
      <c r="O474" s="13"/>
      <c r="P474" s="15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</row>
    <row r="475" spans="1:34" ht="14.25" customHeight="1" x14ac:dyDescent="0.3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5"/>
      <c r="N475" s="13"/>
      <c r="O475" s="13"/>
      <c r="P475" s="15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</row>
    <row r="476" spans="1:34" ht="14.25" customHeight="1" x14ac:dyDescent="0.3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5"/>
      <c r="N476" s="13"/>
      <c r="O476" s="13"/>
      <c r="P476" s="15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</row>
    <row r="477" spans="1:34" ht="14.25" customHeight="1" x14ac:dyDescent="0.3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5"/>
      <c r="N477" s="13"/>
      <c r="O477" s="13"/>
      <c r="P477" s="15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</row>
    <row r="478" spans="1:34" ht="14.25" customHeight="1" x14ac:dyDescent="0.3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5"/>
      <c r="N478" s="13"/>
      <c r="O478" s="13"/>
      <c r="P478" s="15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</row>
    <row r="479" spans="1:34" ht="14.25" customHeight="1" x14ac:dyDescent="0.3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5"/>
      <c r="N479" s="13"/>
      <c r="O479" s="13"/>
      <c r="P479" s="15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</row>
    <row r="480" spans="1:34" ht="14.25" customHeight="1" x14ac:dyDescent="0.3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5"/>
      <c r="N480" s="13"/>
      <c r="O480" s="13"/>
      <c r="P480" s="15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</row>
    <row r="481" spans="1:34" ht="14.25" customHeight="1" x14ac:dyDescent="0.3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5"/>
      <c r="N481" s="13"/>
      <c r="O481" s="13"/>
      <c r="P481" s="15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</row>
    <row r="482" spans="1:34" ht="14.25" customHeight="1" x14ac:dyDescent="0.3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5"/>
      <c r="N482" s="13"/>
      <c r="O482" s="13"/>
      <c r="P482" s="15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</row>
    <row r="483" spans="1:34" ht="14.25" customHeight="1" x14ac:dyDescent="0.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5"/>
      <c r="N483" s="13"/>
      <c r="O483" s="13"/>
      <c r="P483" s="15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</row>
    <row r="484" spans="1:34" ht="14.25" customHeight="1" x14ac:dyDescent="0.3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5"/>
      <c r="N484" s="13"/>
      <c r="O484" s="13"/>
      <c r="P484" s="15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</row>
    <row r="485" spans="1:34" ht="14.25" customHeight="1" x14ac:dyDescent="0.3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5"/>
      <c r="N485" s="13"/>
      <c r="O485" s="13"/>
      <c r="P485" s="15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</row>
    <row r="486" spans="1:34" ht="14.25" customHeight="1" x14ac:dyDescent="0.3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5"/>
      <c r="N486" s="13"/>
      <c r="O486" s="13"/>
      <c r="P486" s="15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</row>
    <row r="487" spans="1:34" ht="14.25" customHeight="1" x14ac:dyDescent="0.3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5"/>
      <c r="N487" s="13"/>
      <c r="O487" s="13"/>
      <c r="P487" s="15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</row>
    <row r="488" spans="1:34" ht="14.25" customHeight="1" x14ac:dyDescent="0.3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5"/>
      <c r="N488" s="13"/>
      <c r="O488" s="13"/>
      <c r="P488" s="15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</row>
    <row r="489" spans="1:34" ht="14.25" customHeight="1" x14ac:dyDescent="0.3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5"/>
      <c r="N489" s="13"/>
      <c r="O489" s="13"/>
      <c r="P489" s="15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</row>
    <row r="490" spans="1:34" ht="14.25" customHeight="1" x14ac:dyDescent="0.3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5"/>
      <c r="N490" s="13"/>
      <c r="O490" s="13"/>
      <c r="P490" s="15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</row>
    <row r="491" spans="1:34" ht="14.25" customHeight="1" x14ac:dyDescent="0.3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5"/>
      <c r="N491" s="13"/>
      <c r="O491" s="13"/>
      <c r="P491" s="15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</row>
    <row r="492" spans="1:34" ht="14.25" customHeight="1" x14ac:dyDescent="0.3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5"/>
      <c r="N492" s="13"/>
      <c r="O492" s="13"/>
      <c r="P492" s="15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</row>
    <row r="493" spans="1:34" ht="14.25" customHeight="1" x14ac:dyDescent="0.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5"/>
      <c r="N493" s="13"/>
      <c r="O493" s="13"/>
      <c r="P493" s="15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</row>
    <row r="494" spans="1:34" ht="14.25" customHeight="1" x14ac:dyDescent="0.3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5"/>
      <c r="N494" s="13"/>
      <c r="O494" s="13"/>
      <c r="P494" s="15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</row>
    <row r="495" spans="1:34" ht="14.25" customHeight="1" x14ac:dyDescent="0.3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5"/>
      <c r="N495" s="13"/>
      <c r="O495" s="13"/>
      <c r="P495" s="15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</row>
    <row r="496" spans="1:34" ht="14.25" customHeight="1" x14ac:dyDescent="0.3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5"/>
      <c r="N496" s="13"/>
      <c r="O496" s="13"/>
      <c r="P496" s="15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</row>
    <row r="497" spans="1:34" ht="14.25" customHeight="1" x14ac:dyDescent="0.3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5"/>
      <c r="N497" s="13"/>
      <c r="O497" s="13"/>
      <c r="P497" s="15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</row>
    <row r="498" spans="1:34" ht="14.25" customHeight="1" x14ac:dyDescent="0.3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5"/>
      <c r="N498" s="13"/>
      <c r="O498" s="13"/>
      <c r="P498" s="15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</row>
    <row r="499" spans="1:34" ht="14.25" customHeight="1" x14ac:dyDescent="0.3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5"/>
      <c r="N499" s="13"/>
      <c r="O499" s="13"/>
      <c r="P499" s="15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</row>
    <row r="500" spans="1:34" ht="14.25" customHeight="1" x14ac:dyDescent="0.3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5"/>
      <c r="N500" s="13"/>
      <c r="O500" s="13"/>
      <c r="P500" s="15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</row>
    <row r="501" spans="1:34" ht="14.25" customHeight="1" x14ac:dyDescent="0.3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5"/>
      <c r="N501" s="13"/>
      <c r="O501" s="13"/>
      <c r="P501" s="15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</row>
    <row r="502" spans="1:34" ht="14.25" customHeight="1" x14ac:dyDescent="0.3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5"/>
      <c r="N502" s="13"/>
      <c r="O502" s="13"/>
      <c r="P502" s="15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</row>
    <row r="503" spans="1:34" ht="14.25" customHeight="1" x14ac:dyDescent="0.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5"/>
      <c r="N503" s="13"/>
      <c r="O503" s="13"/>
      <c r="P503" s="15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</row>
    <row r="504" spans="1:34" ht="14.25" customHeight="1" x14ac:dyDescent="0.3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5"/>
      <c r="N504" s="13"/>
      <c r="O504" s="13"/>
      <c r="P504" s="15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</row>
    <row r="505" spans="1:34" ht="14.25" customHeight="1" x14ac:dyDescent="0.3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5"/>
      <c r="N505" s="13"/>
      <c r="O505" s="13"/>
      <c r="P505" s="15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</row>
    <row r="506" spans="1:34" ht="14.25" customHeight="1" x14ac:dyDescent="0.3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5"/>
      <c r="N506" s="13"/>
      <c r="O506" s="13"/>
      <c r="P506" s="15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</row>
    <row r="507" spans="1:34" ht="14.25" customHeight="1" x14ac:dyDescent="0.3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5"/>
      <c r="N507" s="13"/>
      <c r="O507" s="13"/>
      <c r="P507" s="15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</row>
    <row r="508" spans="1:34" ht="14.25" customHeight="1" x14ac:dyDescent="0.3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5"/>
      <c r="N508" s="13"/>
      <c r="O508" s="13"/>
      <c r="P508" s="15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</row>
    <row r="509" spans="1:34" ht="14.25" customHeight="1" x14ac:dyDescent="0.3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5"/>
      <c r="N509" s="13"/>
      <c r="O509" s="13"/>
      <c r="P509" s="15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</row>
    <row r="510" spans="1:34" ht="14.25" customHeight="1" x14ac:dyDescent="0.3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5"/>
      <c r="N510" s="13"/>
      <c r="O510" s="13"/>
      <c r="P510" s="15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</row>
    <row r="511" spans="1:34" ht="14.25" customHeight="1" x14ac:dyDescent="0.3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5"/>
      <c r="N511" s="13"/>
      <c r="O511" s="13"/>
      <c r="P511" s="15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</row>
    <row r="512" spans="1:34" ht="14.25" customHeight="1" x14ac:dyDescent="0.3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5"/>
      <c r="N512" s="13"/>
      <c r="O512" s="13"/>
      <c r="P512" s="15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</row>
    <row r="513" spans="1:34" ht="14.25" customHeight="1" x14ac:dyDescent="0.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5"/>
      <c r="N513" s="13"/>
      <c r="O513" s="13"/>
      <c r="P513" s="15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</row>
    <row r="514" spans="1:34" ht="14.25" customHeight="1" x14ac:dyDescent="0.3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5"/>
      <c r="N514" s="13"/>
      <c r="O514" s="13"/>
      <c r="P514" s="15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</row>
    <row r="515" spans="1:34" ht="14.25" customHeight="1" x14ac:dyDescent="0.3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5"/>
      <c r="N515" s="13"/>
      <c r="O515" s="13"/>
      <c r="P515" s="15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</row>
    <row r="516" spans="1:34" ht="14.25" customHeight="1" x14ac:dyDescent="0.3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5"/>
      <c r="N516" s="13"/>
      <c r="O516" s="13"/>
      <c r="P516" s="15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</row>
    <row r="517" spans="1:34" ht="14.25" customHeight="1" x14ac:dyDescent="0.3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5"/>
      <c r="N517" s="13"/>
      <c r="O517" s="13"/>
      <c r="P517" s="15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</row>
    <row r="518" spans="1:34" ht="14.25" customHeight="1" x14ac:dyDescent="0.3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5"/>
      <c r="N518" s="13"/>
      <c r="O518" s="13"/>
      <c r="P518" s="15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</row>
    <row r="519" spans="1:34" ht="14.25" customHeight="1" x14ac:dyDescent="0.3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5"/>
      <c r="N519" s="13"/>
      <c r="O519" s="13"/>
      <c r="P519" s="15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</row>
    <row r="520" spans="1:34" ht="14.25" customHeight="1" x14ac:dyDescent="0.3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5"/>
      <c r="N520" s="13"/>
      <c r="O520" s="13"/>
      <c r="P520" s="15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</row>
    <row r="521" spans="1:34" ht="14.25" customHeight="1" x14ac:dyDescent="0.3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5"/>
      <c r="N521" s="13"/>
      <c r="O521" s="13"/>
      <c r="P521" s="15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</row>
    <row r="522" spans="1:34" ht="14.25" customHeight="1" x14ac:dyDescent="0.3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5"/>
      <c r="N522" s="13"/>
      <c r="O522" s="13"/>
      <c r="P522" s="15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</row>
    <row r="523" spans="1:34" ht="14.25" customHeight="1" x14ac:dyDescent="0.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5"/>
      <c r="N523" s="13"/>
      <c r="O523" s="13"/>
      <c r="P523" s="15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</row>
    <row r="524" spans="1:34" ht="14.25" customHeight="1" x14ac:dyDescent="0.3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5"/>
      <c r="N524" s="13"/>
      <c r="O524" s="13"/>
      <c r="P524" s="15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</row>
    <row r="525" spans="1:34" ht="14.25" customHeight="1" x14ac:dyDescent="0.3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5"/>
      <c r="N525" s="13"/>
      <c r="O525" s="13"/>
      <c r="P525" s="15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</row>
    <row r="526" spans="1:34" ht="14.25" customHeight="1" x14ac:dyDescent="0.3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5"/>
      <c r="N526" s="13"/>
      <c r="O526" s="13"/>
      <c r="P526" s="15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</row>
    <row r="527" spans="1:34" ht="14.25" customHeight="1" x14ac:dyDescent="0.3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5"/>
      <c r="N527" s="13"/>
      <c r="O527" s="13"/>
      <c r="P527" s="15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</row>
    <row r="528" spans="1:34" ht="14.25" customHeight="1" x14ac:dyDescent="0.3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5"/>
      <c r="N528" s="13"/>
      <c r="O528" s="13"/>
      <c r="P528" s="15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</row>
    <row r="529" spans="1:34" ht="14.25" customHeight="1" x14ac:dyDescent="0.3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5"/>
      <c r="N529" s="13"/>
      <c r="O529" s="13"/>
      <c r="P529" s="15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</row>
    <row r="530" spans="1:34" ht="14.25" customHeight="1" x14ac:dyDescent="0.3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5"/>
      <c r="N530" s="13"/>
      <c r="O530" s="13"/>
      <c r="P530" s="15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</row>
    <row r="531" spans="1:34" ht="14.25" customHeight="1" x14ac:dyDescent="0.3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5"/>
      <c r="N531" s="13"/>
      <c r="O531" s="13"/>
      <c r="P531" s="15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</row>
    <row r="532" spans="1:34" ht="14.25" customHeight="1" x14ac:dyDescent="0.3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5"/>
      <c r="N532" s="13"/>
      <c r="O532" s="13"/>
      <c r="P532" s="15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</row>
    <row r="533" spans="1:34" ht="14.25" customHeight="1" x14ac:dyDescent="0.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5"/>
      <c r="N533" s="13"/>
      <c r="O533" s="13"/>
      <c r="P533" s="15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</row>
    <row r="534" spans="1:34" ht="14.25" customHeight="1" x14ac:dyDescent="0.3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5"/>
      <c r="N534" s="13"/>
      <c r="O534" s="13"/>
      <c r="P534" s="15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</row>
    <row r="535" spans="1:34" ht="14.25" customHeight="1" x14ac:dyDescent="0.3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5"/>
      <c r="N535" s="13"/>
      <c r="O535" s="13"/>
      <c r="P535" s="15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</row>
    <row r="536" spans="1:34" ht="14.25" customHeight="1" x14ac:dyDescent="0.3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5"/>
      <c r="N536" s="13"/>
      <c r="O536" s="13"/>
      <c r="P536" s="15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</row>
    <row r="537" spans="1:34" ht="14.25" customHeight="1" x14ac:dyDescent="0.3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5"/>
      <c r="N537" s="13"/>
      <c r="O537" s="13"/>
      <c r="P537" s="15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</row>
    <row r="538" spans="1:34" ht="14.25" customHeight="1" x14ac:dyDescent="0.3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5"/>
      <c r="N538" s="13"/>
      <c r="O538" s="13"/>
      <c r="P538" s="15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</row>
    <row r="539" spans="1:34" ht="14.25" customHeight="1" x14ac:dyDescent="0.3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5"/>
      <c r="N539" s="13"/>
      <c r="O539" s="13"/>
      <c r="P539" s="15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</row>
    <row r="540" spans="1:34" ht="14.25" customHeight="1" x14ac:dyDescent="0.3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5"/>
      <c r="N540" s="13"/>
      <c r="O540" s="13"/>
      <c r="P540" s="15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</row>
    <row r="541" spans="1:34" ht="14.25" customHeight="1" x14ac:dyDescent="0.3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5"/>
      <c r="N541" s="13"/>
      <c r="O541" s="13"/>
      <c r="P541" s="15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</row>
    <row r="542" spans="1:34" ht="14.25" customHeight="1" x14ac:dyDescent="0.3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5"/>
      <c r="N542" s="13"/>
      <c r="O542" s="13"/>
      <c r="P542" s="15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</row>
    <row r="543" spans="1:34" ht="14.25" customHeight="1" x14ac:dyDescent="0.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5"/>
      <c r="N543" s="13"/>
      <c r="O543" s="13"/>
      <c r="P543" s="15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</row>
    <row r="544" spans="1:34" ht="14.25" customHeight="1" x14ac:dyDescent="0.3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5"/>
      <c r="N544" s="13"/>
      <c r="O544" s="13"/>
      <c r="P544" s="15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</row>
    <row r="545" spans="1:34" ht="14.25" customHeight="1" x14ac:dyDescent="0.3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5"/>
      <c r="N545" s="13"/>
      <c r="O545" s="13"/>
      <c r="P545" s="15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</row>
    <row r="546" spans="1:34" ht="14.25" customHeight="1" x14ac:dyDescent="0.3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5"/>
      <c r="N546" s="13"/>
      <c r="O546" s="13"/>
      <c r="P546" s="15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</row>
    <row r="547" spans="1:34" ht="14.25" customHeight="1" x14ac:dyDescent="0.3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5"/>
      <c r="N547" s="13"/>
      <c r="O547" s="13"/>
      <c r="P547" s="15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</row>
    <row r="548" spans="1:34" ht="14.25" customHeight="1" x14ac:dyDescent="0.3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5"/>
      <c r="N548" s="13"/>
      <c r="O548" s="13"/>
      <c r="P548" s="15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</row>
    <row r="549" spans="1:34" ht="14.25" customHeight="1" x14ac:dyDescent="0.3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5"/>
      <c r="N549" s="13"/>
      <c r="O549" s="13"/>
      <c r="P549" s="15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</row>
    <row r="550" spans="1:34" ht="14.25" customHeight="1" x14ac:dyDescent="0.3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5"/>
      <c r="N550" s="13"/>
      <c r="O550" s="13"/>
      <c r="P550" s="15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</row>
    <row r="551" spans="1:34" ht="14.25" customHeight="1" x14ac:dyDescent="0.3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5"/>
      <c r="N551" s="13"/>
      <c r="O551" s="13"/>
      <c r="P551" s="15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</row>
    <row r="552" spans="1:34" ht="14.25" customHeight="1" x14ac:dyDescent="0.3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5"/>
      <c r="N552" s="13"/>
      <c r="O552" s="13"/>
      <c r="P552" s="15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</row>
    <row r="553" spans="1:34" ht="14.25" customHeight="1" x14ac:dyDescent="0.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5"/>
      <c r="N553" s="13"/>
      <c r="O553" s="13"/>
      <c r="P553" s="15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</row>
    <row r="554" spans="1:34" ht="14.25" customHeight="1" x14ac:dyDescent="0.3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5"/>
      <c r="N554" s="13"/>
      <c r="O554" s="13"/>
      <c r="P554" s="15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</row>
    <row r="555" spans="1:34" ht="14.25" customHeight="1" x14ac:dyDescent="0.3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5"/>
      <c r="N555" s="13"/>
      <c r="O555" s="13"/>
      <c r="P555" s="15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</row>
    <row r="556" spans="1:34" ht="14.25" customHeight="1" x14ac:dyDescent="0.3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5"/>
      <c r="N556" s="13"/>
      <c r="O556" s="13"/>
      <c r="P556" s="15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</row>
    <row r="557" spans="1:34" ht="14.25" customHeight="1" x14ac:dyDescent="0.3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5"/>
      <c r="N557" s="13"/>
      <c r="O557" s="13"/>
      <c r="P557" s="15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</row>
    <row r="558" spans="1:34" ht="14.25" customHeight="1" x14ac:dyDescent="0.3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5"/>
      <c r="N558" s="13"/>
      <c r="O558" s="13"/>
      <c r="P558" s="15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</row>
    <row r="559" spans="1:34" ht="14.25" customHeight="1" x14ac:dyDescent="0.3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5"/>
      <c r="N559" s="13"/>
      <c r="O559" s="13"/>
      <c r="P559" s="15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</row>
    <row r="560" spans="1:34" ht="14.25" customHeight="1" x14ac:dyDescent="0.3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5"/>
      <c r="N560" s="13"/>
      <c r="O560" s="13"/>
      <c r="P560" s="15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</row>
    <row r="561" spans="1:34" ht="14.25" customHeight="1" x14ac:dyDescent="0.3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5"/>
      <c r="N561" s="13"/>
      <c r="O561" s="13"/>
      <c r="P561" s="15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</row>
    <row r="562" spans="1:34" ht="14.25" customHeight="1" x14ac:dyDescent="0.3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5"/>
      <c r="N562" s="13"/>
      <c r="O562" s="13"/>
      <c r="P562" s="15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</row>
    <row r="563" spans="1:34" ht="14.25" customHeight="1" x14ac:dyDescent="0.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5"/>
      <c r="N563" s="13"/>
      <c r="O563" s="13"/>
      <c r="P563" s="15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</row>
    <row r="564" spans="1:34" ht="14.25" customHeight="1" x14ac:dyDescent="0.3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5"/>
      <c r="N564" s="13"/>
      <c r="O564" s="13"/>
      <c r="P564" s="15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</row>
    <row r="565" spans="1:34" ht="14.25" customHeight="1" x14ac:dyDescent="0.3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5"/>
      <c r="N565" s="13"/>
      <c r="O565" s="13"/>
      <c r="P565" s="15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</row>
    <row r="566" spans="1:34" ht="14.25" customHeight="1" x14ac:dyDescent="0.3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5"/>
      <c r="N566" s="13"/>
      <c r="O566" s="13"/>
      <c r="P566" s="15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</row>
    <row r="567" spans="1:34" ht="14.25" customHeight="1" x14ac:dyDescent="0.3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5"/>
      <c r="N567" s="13"/>
      <c r="O567" s="13"/>
      <c r="P567" s="15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</row>
    <row r="568" spans="1:34" ht="14.25" customHeight="1" x14ac:dyDescent="0.3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5"/>
      <c r="N568" s="13"/>
      <c r="O568" s="13"/>
      <c r="P568" s="15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</row>
    <row r="569" spans="1:34" ht="14.25" customHeight="1" x14ac:dyDescent="0.3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5"/>
      <c r="N569" s="13"/>
      <c r="O569" s="13"/>
      <c r="P569" s="15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</row>
    <row r="570" spans="1:34" ht="14.25" customHeight="1" x14ac:dyDescent="0.3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5"/>
      <c r="N570" s="13"/>
      <c r="O570" s="13"/>
      <c r="P570" s="15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</row>
    <row r="571" spans="1:34" ht="14.25" customHeight="1" x14ac:dyDescent="0.3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5"/>
      <c r="N571" s="13"/>
      <c r="O571" s="13"/>
      <c r="P571" s="15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</row>
    <row r="572" spans="1:34" ht="14.25" customHeight="1" x14ac:dyDescent="0.3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5"/>
      <c r="N572" s="13"/>
      <c r="O572" s="13"/>
      <c r="P572" s="15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</row>
    <row r="573" spans="1:34" ht="14.25" customHeight="1" x14ac:dyDescent="0.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5"/>
      <c r="N573" s="13"/>
      <c r="O573" s="13"/>
      <c r="P573" s="15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</row>
    <row r="574" spans="1:34" ht="14.25" customHeight="1" x14ac:dyDescent="0.3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5"/>
      <c r="N574" s="13"/>
      <c r="O574" s="13"/>
      <c r="P574" s="15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</row>
    <row r="575" spans="1:34" ht="14.25" customHeight="1" x14ac:dyDescent="0.3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5"/>
      <c r="N575" s="13"/>
      <c r="O575" s="13"/>
      <c r="P575" s="15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</row>
    <row r="576" spans="1:34" ht="14.25" customHeight="1" x14ac:dyDescent="0.3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5"/>
      <c r="N576" s="13"/>
      <c r="O576" s="13"/>
      <c r="P576" s="15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</row>
    <row r="577" spans="1:34" ht="14.25" customHeight="1" x14ac:dyDescent="0.3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5"/>
      <c r="N577" s="13"/>
      <c r="O577" s="13"/>
      <c r="P577" s="15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</row>
    <row r="578" spans="1:34" ht="14.25" customHeight="1" x14ac:dyDescent="0.3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5"/>
      <c r="N578" s="13"/>
      <c r="O578" s="13"/>
      <c r="P578" s="15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</row>
    <row r="579" spans="1:34" ht="14.25" customHeight="1" x14ac:dyDescent="0.3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5"/>
      <c r="N579" s="13"/>
      <c r="O579" s="13"/>
      <c r="P579" s="15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</row>
    <row r="580" spans="1:34" ht="14.25" customHeight="1" x14ac:dyDescent="0.3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5"/>
      <c r="N580" s="13"/>
      <c r="O580" s="13"/>
      <c r="P580" s="15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</row>
    <row r="581" spans="1:34" ht="14.25" customHeight="1" x14ac:dyDescent="0.3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5"/>
      <c r="N581" s="13"/>
      <c r="O581" s="13"/>
      <c r="P581" s="15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</row>
    <row r="582" spans="1:34" ht="14.25" customHeight="1" x14ac:dyDescent="0.3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5"/>
      <c r="N582" s="13"/>
      <c r="O582" s="13"/>
      <c r="P582" s="15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</row>
    <row r="583" spans="1:34" ht="14.25" customHeight="1" x14ac:dyDescent="0.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5"/>
      <c r="N583" s="13"/>
      <c r="O583" s="13"/>
      <c r="P583" s="15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</row>
    <row r="584" spans="1:34" ht="14.25" customHeight="1" x14ac:dyDescent="0.3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5"/>
      <c r="N584" s="13"/>
      <c r="O584" s="13"/>
      <c r="P584" s="15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</row>
    <row r="585" spans="1:34" ht="14.25" customHeight="1" x14ac:dyDescent="0.3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5"/>
      <c r="N585" s="13"/>
      <c r="O585" s="13"/>
      <c r="P585" s="15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</row>
    <row r="586" spans="1:34" ht="14.25" customHeight="1" x14ac:dyDescent="0.3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5"/>
      <c r="N586" s="13"/>
      <c r="O586" s="13"/>
      <c r="P586" s="15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</row>
    <row r="587" spans="1:34" ht="14.25" customHeight="1" x14ac:dyDescent="0.3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5"/>
      <c r="N587" s="13"/>
      <c r="O587" s="13"/>
      <c r="P587" s="15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</row>
    <row r="588" spans="1:34" ht="14.25" customHeight="1" x14ac:dyDescent="0.3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5"/>
      <c r="N588" s="13"/>
      <c r="O588" s="13"/>
      <c r="P588" s="15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</row>
    <row r="589" spans="1:34" ht="14.25" customHeight="1" x14ac:dyDescent="0.3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5"/>
      <c r="N589" s="13"/>
      <c r="O589" s="13"/>
      <c r="P589" s="15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</row>
    <row r="590" spans="1:34" ht="14.25" customHeight="1" x14ac:dyDescent="0.3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5"/>
      <c r="N590" s="13"/>
      <c r="O590" s="13"/>
      <c r="P590" s="15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</row>
    <row r="591" spans="1:34" ht="14.25" customHeight="1" x14ac:dyDescent="0.3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5"/>
      <c r="N591" s="13"/>
      <c r="O591" s="13"/>
      <c r="P591" s="15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</row>
    <row r="592" spans="1:34" ht="14.25" customHeight="1" x14ac:dyDescent="0.3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5"/>
      <c r="N592" s="13"/>
      <c r="O592" s="13"/>
      <c r="P592" s="15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</row>
    <row r="593" spans="1:34" ht="14.25" customHeight="1" x14ac:dyDescent="0.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5"/>
      <c r="N593" s="13"/>
      <c r="O593" s="13"/>
      <c r="P593" s="15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</row>
    <row r="594" spans="1:34" ht="14.25" customHeight="1" x14ac:dyDescent="0.3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5"/>
      <c r="N594" s="13"/>
      <c r="O594" s="13"/>
      <c r="P594" s="15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</row>
    <row r="595" spans="1:34" ht="14.25" customHeight="1" x14ac:dyDescent="0.3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5"/>
      <c r="N595" s="13"/>
      <c r="O595" s="13"/>
      <c r="P595" s="15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</row>
    <row r="596" spans="1:34" ht="14.25" customHeight="1" x14ac:dyDescent="0.3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5"/>
      <c r="N596" s="13"/>
      <c r="O596" s="13"/>
      <c r="P596" s="15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</row>
    <row r="597" spans="1:34" ht="14.25" customHeight="1" x14ac:dyDescent="0.3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5"/>
      <c r="N597" s="13"/>
      <c r="O597" s="13"/>
      <c r="P597" s="15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</row>
    <row r="598" spans="1:34" ht="14.25" customHeight="1" x14ac:dyDescent="0.3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5"/>
      <c r="N598" s="13"/>
      <c r="O598" s="13"/>
      <c r="P598" s="15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</row>
    <row r="599" spans="1:34" ht="14.25" customHeight="1" x14ac:dyDescent="0.3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5"/>
      <c r="N599" s="13"/>
      <c r="O599" s="13"/>
      <c r="P599" s="15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</row>
    <row r="600" spans="1:34" ht="14.25" customHeight="1" x14ac:dyDescent="0.3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5"/>
      <c r="N600" s="13"/>
      <c r="O600" s="13"/>
      <c r="P600" s="15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</row>
    <row r="601" spans="1:34" ht="14.25" customHeight="1" x14ac:dyDescent="0.3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5"/>
      <c r="N601" s="13"/>
      <c r="O601" s="13"/>
      <c r="P601" s="15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</row>
    <row r="602" spans="1:34" ht="14.25" customHeight="1" x14ac:dyDescent="0.3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5"/>
      <c r="N602" s="13"/>
      <c r="O602" s="13"/>
      <c r="P602" s="15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</row>
    <row r="603" spans="1:34" ht="14.25" customHeight="1" x14ac:dyDescent="0.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5"/>
      <c r="N603" s="13"/>
      <c r="O603" s="13"/>
      <c r="P603" s="15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</row>
    <row r="604" spans="1:34" ht="14.25" customHeight="1" x14ac:dyDescent="0.3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5"/>
      <c r="N604" s="13"/>
      <c r="O604" s="13"/>
      <c r="P604" s="15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</row>
    <row r="605" spans="1:34" ht="14.25" customHeight="1" x14ac:dyDescent="0.3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5"/>
      <c r="N605" s="13"/>
      <c r="O605" s="13"/>
      <c r="P605" s="15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</row>
    <row r="606" spans="1:34" ht="14.25" customHeight="1" x14ac:dyDescent="0.3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5"/>
      <c r="N606" s="13"/>
      <c r="O606" s="13"/>
      <c r="P606" s="15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</row>
    <row r="607" spans="1:34" ht="14.25" customHeight="1" x14ac:dyDescent="0.3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5"/>
      <c r="N607" s="13"/>
      <c r="O607" s="13"/>
      <c r="P607" s="15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</row>
    <row r="608" spans="1:34" ht="14.25" customHeight="1" x14ac:dyDescent="0.3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5"/>
      <c r="N608" s="13"/>
      <c r="O608" s="13"/>
      <c r="P608" s="15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</row>
    <row r="609" spans="1:34" ht="14.25" customHeight="1" x14ac:dyDescent="0.3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5"/>
      <c r="N609" s="13"/>
      <c r="O609" s="13"/>
      <c r="P609" s="15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</row>
    <row r="610" spans="1:34" ht="14.25" customHeight="1" x14ac:dyDescent="0.3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5"/>
      <c r="N610" s="13"/>
      <c r="O610" s="13"/>
      <c r="P610" s="15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</row>
    <row r="611" spans="1:34" ht="14.25" customHeight="1" x14ac:dyDescent="0.3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5"/>
      <c r="N611" s="13"/>
      <c r="O611" s="13"/>
      <c r="P611" s="15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</row>
    <row r="612" spans="1:34" ht="14.25" customHeight="1" x14ac:dyDescent="0.3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5"/>
      <c r="N612" s="13"/>
      <c r="O612" s="13"/>
      <c r="P612" s="15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</row>
    <row r="613" spans="1:34" ht="14.25" customHeight="1" x14ac:dyDescent="0.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5"/>
      <c r="N613" s="13"/>
      <c r="O613" s="13"/>
      <c r="P613" s="15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</row>
    <row r="614" spans="1:34" ht="14.25" customHeight="1" x14ac:dyDescent="0.3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5"/>
      <c r="N614" s="13"/>
      <c r="O614" s="13"/>
      <c r="P614" s="15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</row>
    <row r="615" spans="1:34" ht="14.25" customHeight="1" x14ac:dyDescent="0.3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5"/>
      <c r="N615" s="13"/>
      <c r="O615" s="13"/>
      <c r="P615" s="15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</row>
    <row r="616" spans="1:34" ht="14.25" customHeight="1" x14ac:dyDescent="0.3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5"/>
      <c r="N616" s="13"/>
      <c r="O616" s="13"/>
      <c r="P616" s="15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</row>
    <row r="617" spans="1:34" ht="14.25" customHeight="1" x14ac:dyDescent="0.3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5"/>
      <c r="N617" s="13"/>
      <c r="O617" s="13"/>
      <c r="P617" s="15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</row>
    <row r="618" spans="1:34" ht="14.25" customHeight="1" x14ac:dyDescent="0.3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5"/>
      <c r="N618" s="13"/>
      <c r="O618" s="13"/>
      <c r="P618" s="15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</row>
    <row r="619" spans="1:34" ht="14.25" customHeight="1" x14ac:dyDescent="0.3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5"/>
      <c r="N619" s="13"/>
      <c r="O619" s="13"/>
      <c r="P619" s="15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</row>
    <row r="620" spans="1:34" ht="14.25" customHeight="1" x14ac:dyDescent="0.3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5"/>
      <c r="N620" s="13"/>
      <c r="O620" s="13"/>
      <c r="P620" s="15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</row>
    <row r="621" spans="1:34" ht="14.25" customHeight="1" x14ac:dyDescent="0.3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5"/>
      <c r="N621" s="13"/>
      <c r="O621" s="13"/>
      <c r="P621" s="15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</row>
    <row r="622" spans="1:34" ht="14.25" customHeight="1" x14ac:dyDescent="0.3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5"/>
      <c r="N622" s="13"/>
      <c r="O622" s="13"/>
      <c r="P622" s="15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</row>
    <row r="623" spans="1:34" ht="14.25" customHeight="1" x14ac:dyDescent="0.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5"/>
      <c r="N623" s="13"/>
      <c r="O623" s="13"/>
      <c r="P623" s="15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</row>
    <row r="624" spans="1:34" ht="14.25" customHeight="1" x14ac:dyDescent="0.3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5"/>
      <c r="N624" s="13"/>
      <c r="O624" s="13"/>
      <c r="P624" s="15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</row>
    <row r="625" spans="1:34" ht="14.25" customHeight="1" x14ac:dyDescent="0.3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5"/>
      <c r="N625" s="13"/>
      <c r="O625" s="13"/>
      <c r="P625" s="15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</row>
    <row r="626" spans="1:34" ht="14.25" customHeight="1" x14ac:dyDescent="0.3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5"/>
      <c r="N626" s="13"/>
      <c r="O626" s="13"/>
      <c r="P626" s="15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</row>
    <row r="627" spans="1:34" ht="14.25" customHeight="1" x14ac:dyDescent="0.3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5"/>
      <c r="N627" s="13"/>
      <c r="O627" s="13"/>
      <c r="P627" s="15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</row>
    <row r="628" spans="1:34" ht="14.25" customHeight="1" x14ac:dyDescent="0.3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5"/>
      <c r="N628" s="13"/>
      <c r="O628" s="13"/>
      <c r="P628" s="15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</row>
    <row r="629" spans="1:34" ht="14.25" customHeight="1" x14ac:dyDescent="0.3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5"/>
      <c r="N629" s="13"/>
      <c r="O629" s="13"/>
      <c r="P629" s="15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</row>
    <row r="630" spans="1:34" ht="14.25" customHeight="1" x14ac:dyDescent="0.3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5"/>
      <c r="N630" s="13"/>
      <c r="O630" s="13"/>
      <c r="P630" s="15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</row>
    <row r="631" spans="1:34" ht="14.25" customHeight="1" x14ac:dyDescent="0.3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5"/>
      <c r="N631" s="13"/>
      <c r="O631" s="13"/>
      <c r="P631" s="15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</row>
    <row r="632" spans="1:34" ht="14.25" customHeight="1" x14ac:dyDescent="0.3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5"/>
      <c r="N632" s="13"/>
      <c r="O632" s="13"/>
      <c r="P632" s="15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</row>
    <row r="633" spans="1:34" ht="14.25" customHeight="1" x14ac:dyDescent="0.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5"/>
      <c r="N633" s="13"/>
      <c r="O633" s="13"/>
      <c r="P633" s="15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</row>
    <row r="634" spans="1:34" ht="14.25" customHeight="1" x14ac:dyDescent="0.3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5"/>
      <c r="N634" s="13"/>
      <c r="O634" s="13"/>
      <c r="P634" s="15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</row>
    <row r="635" spans="1:34" ht="14.25" customHeight="1" x14ac:dyDescent="0.3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5"/>
      <c r="N635" s="13"/>
      <c r="O635" s="13"/>
      <c r="P635" s="15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</row>
    <row r="636" spans="1:34" ht="14.25" customHeight="1" x14ac:dyDescent="0.3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5"/>
      <c r="N636" s="13"/>
      <c r="O636" s="13"/>
      <c r="P636" s="15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</row>
    <row r="637" spans="1:34" ht="14.25" customHeight="1" x14ac:dyDescent="0.3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5"/>
      <c r="N637" s="13"/>
      <c r="O637" s="13"/>
      <c r="P637" s="15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</row>
    <row r="638" spans="1:34" ht="14.25" customHeight="1" x14ac:dyDescent="0.3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5"/>
      <c r="N638" s="13"/>
      <c r="O638" s="13"/>
      <c r="P638" s="15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</row>
    <row r="639" spans="1:34" ht="14.25" customHeight="1" x14ac:dyDescent="0.3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5"/>
      <c r="N639" s="13"/>
      <c r="O639" s="13"/>
      <c r="P639" s="15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</row>
    <row r="640" spans="1:34" ht="14.25" customHeight="1" x14ac:dyDescent="0.3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5"/>
      <c r="N640" s="13"/>
      <c r="O640" s="13"/>
      <c r="P640" s="15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</row>
    <row r="641" spans="1:34" ht="14.25" customHeight="1" x14ac:dyDescent="0.3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5"/>
      <c r="N641" s="13"/>
      <c r="O641" s="13"/>
      <c r="P641" s="15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</row>
    <row r="642" spans="1:34" ht="14.25" customHeight="1" x14ac:dyDescent="0.3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5"/>
      <c r="N642" s="13"/>
      <c r="O642" s="13"/>
      <c r="P642" s="15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</row>
    <row r="643" spans="1:34" ht="14.25" customHeight="1" x14ac:dyDescent="0.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5"/>
      <c r="N643" s="13"/>
      <c r="O643" s="13"/>
      <c r="P643" s="15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</row>
    <row r="644" spans="1:34" ht="14.25" customHeight="1" x14ac:dyDescent="0.3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5"/>
      <c r="N644" s="13"/>
      <c r="O644" s="13"/>
      <c r="P644" s="15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</row>
    <row r="645" spans="1:34" ht="14.25" customHeight="1" x14ac:dyDescent="0.3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5"/>
      <c r="N645" s="13"/>
      <c r="O645" s="13"/>
      <c r="P645" s="15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</row>
    <row r="646" spans="1:34" ht="14.25" customHeight="1" x14ac:dyDescent="0.3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5"/>
      <c r="N646" s="13"/>
      <c r="O646" s="13"/>
      <c r="P646" s="15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</row>
    <row r="647" spans="1:34" ht="14.25" customHeight="1" x14ac:dyDescent="0.3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5"/>
      <c r="N647" s="13"/>
      <c r="O647" s="13"/>
      <c r="P647" s="15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</row>
    <row r="648" spans="1:34" ht="14.25" customHeight="1" x14ac:dyDescent="0.3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5"/>
      <c r="N648" s="13"/>
      <c r="O648" s="13"/>
      <c r="P648" s="15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</row>
    <row r="649" spans="1:34" ht="14.25" customHeight="1" x14ac:dyDescent="0.3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5"/>
      <c r="N649" s="13"/>
      <c r="O649" s="13"/>
      <c r="P649" s="15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</row>
    <row r="650" spans="1:34" ht="14.25" customHeight="1" x14ac:dyDescent="0.3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5"/>
      <c r="N650" s="13"/>
      <c r="O650" s="13"/>
      <c r="P650" s="15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</row>
    <row r="651" spans="1:34" ht="14.25" customHeight="1" x14ac:dyDescent="0.3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5"/>
      <c r="N651" s="13"/>
      <c r="O651" s="13"/>
      <c r="P651" s="15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</row>
    <row r="652" spans="1:34" ht="14.25" customHeight="1" x14ac:dyDescent="0.3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5"/>
      <c r="N652" s="13"/>
      <c r="O652" s="13"/>
      <c r="P652" s="15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</row>
    <row r="653" spans="1:34" ht="14.25" customHeight="1" x14ac:dyDescent="0.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5"/>
      <c r="N653" s="13"/>
      <c r="O653" s="13"/>
      <c r="P653" s="15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</row>
    <row r="654" spans="1:34" ht="14.25" customHeight="1" x14ac:dyDescent="0.3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5"/>
      <c r="N654" s="13"/>
      <c r="O654" s="13"/>
      <c r="P654" s="15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</row>
    <row r="655" spans="1:34" ht="14.25" customHeight="1" x14ac:dyDescent="0.3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5"/>
      <c r="N655" s="13"/>
      <c r="O655" s="13"/>
      <c r="P655" s="15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</row>
    <row r="656" spans="1:34" ht="14.25" customHeight="1" x14ac:dyDescent="0.3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5"/>
      <c r="N656" s="13"/>
      <c r="O656" s="13"/>
      <c r="P656" s="15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</row>
    <row r="657" spans="1:34" ht="14.25" customHeight="1" x14ac:dyDescent="0.3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5"/>
      <c r="N657" s="13"/>
      <c r="O657" s="13"/>
      <c r="P657" s="15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</row>
    <row r="658" spans="1:34" ht="14.25" customHeight="1" x14ac:dyDescent="0.3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5"/>
      <c r="N658" s="13"/>
      <c r="O658" s="13"/>
      <c r="P658" s="15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</row>
    <row r="659" spans="1:34" ht="14.25" customHeight="1" x14ac:dyDescent="0.3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5"/>
      <c r="N659" s="13"/>
      <c r="O659" s="13"/>
      <c r="P659" s="15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</row>
    <row r="660" spans="1:34" ht="14.25" customHeight="1" x14ac:dyDescent="0.3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5"/>
      <c r="N660" s="13"/>
      <c r="O660" s="13"/>
      <c r="P660" s="15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</row>
    <row r="661" spans="1:34" ht="14.25" customHeight="1" x14ac:dyDescent="0.3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5"/>
      <c r="N661" s="13"/>
      <c r="O661" s="13"/>
      <c r="P661" s="15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</row>
    <row r="662" spans="1:34" ht="14.25" customHeight="1" x14ac:dyDescent="0.3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5"/>
      <c r="N662" s="13"/>
      <c r="O662" s="13"/>
      <c r="P662" s="15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</row>
    <row r="663" spans="1:34" ht="14.25" customHeight="1" x14ac:dyDescent="0.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5"/>
      <c r="N663" s="13"/>
      <c r="O663" s="13"/>
      <c r="P663" s="15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</row>
    <row r="664" spans="1:34" ht="14.25" customHeight="1" x14ac:dyDescent="0.3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5"/>
      <c r="N664" s="13"/>
      <c r="O664" s="13"/>
      <c r="P664" s="15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</row>
    <row r="665" spans="1:34" ht="14.25" customHeight="1" x14ac:dyDescent="0.3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5"/>
      <c r="N665" s="13"/>
      <c r="O665" s="13"/>
      <c r="P665" s="15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</row>
    <row r="666" spans="1:34" ht="14.25" customHeight="1" x14ac:dyDescent="0.3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5"/>
      <c r="N666" s="13"/>
      <c r="O666" s="13"/>
      <c r="P666" s="15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</row>
    <row r="667" spans="1:34" ht="14.25" customHeight="1" x14ac:dyDescent="0.3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5"/>
      <c r="N667" s="13"/>
      <c r="O667" s="13"/>
      <c r="P667" s="15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</row>
    <row r="668" spans="1:34" ht="14.25" customHeight="1" x14ac:dyDescent="0.3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5"/>
      <c r="N668" s="13"/>
      <c r="O668" s="13"/>
      <c r="P668" s="15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</row>
    <row r="669" spans="1:34" ht="14.25" customHeight="1" x14ac:dyDescent="0.3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5"/>
      <c r="N669" s="13"/>
      <c r="O669" s="13"/>
      <c r="P669" s="15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</row>
    <row r="670" spans="1:34" ht="14.25" customHeight="1" x14ac:dyDescent="0.3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5"/>
      <c r="N670" s="13"/>
      <c r="O670" s="13"/>
      <c r="P670" s="15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</row>
    <row r="671" spans="1:34" ht="14.25" customHeight="1" x14ac:dyDescent="0.3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5"/>
      <c r="N671" s="13"/>
      <c r="O671" s="13"/>
      <c r="P671" s="15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</row>
    <row r="672" spans="1:34" ht="14.25" customHeight="1" x14ac:dyDescent="0.3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5"/>
      <c r="N672" s="13"/>
      <c r="O672" s="13"/>
      <c r="P672" s="15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</row>
    <row r="673" spans="1:34" ht="14.25" customHeight="1" x14ac:dyDescent="0.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5"/>
      <c r="N673" s="13"/>
      <c r="O673" s="13"/>
      <c r="P673" s="15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</row>
    <row r="674" spans="1:34" ht="14.25" customHeight="1" x14ac:dyDescent="0.3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5"/>
      <c r="N674" s="13"/>
      <c r="O674" s="13"/>
      <c r="P674" s="15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</row>
    <row r="675" spans="1:34" ht="14.25" customHeight="1" x14ac:dyDescent="0.3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5"/>
      <c r="N675" s="13"/>
      <c r="O675" s="13"/>
      <c r="P675" s="15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</row>
    <row r="676" spans="1:34" ht="14.25" customHeight="1" x14ac:dyDescent="0.3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5"/>
      <c r="N676" s="13"/>
      <c r="O676" s="13"/>
      <c r="P676" s="15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</row>
    <row r="677" spans="1:34" ht="14.25" customHeight="1" x14ac:dyDescent="0.3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5"/>
      <c r="N677" s="13"/>
      <c r="O677" s="13"/>
      <c r="P677" s="15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</row>
    <row r="678" spans="1:34" ht="14.25" customHeight="1" x14ac:dyDescent="0.3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5"/>
      <c r="N678" s="13"/>
      <c r="O678" s="13"/>
      <c r="P678" s="15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</row>
    <row r="679" spans="1:34" ht="14.25" customHeight="1" x14ac:dyDescent="0.3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5"/>
      <c r="N679" s="13"/>
      <c r="O679" s="13"/>
      <c r="P679" s="15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</row>
    <row r="680" spans="1:34" ht="14.25" customHeight="1" x14ac:dyDescent="0.3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5"/>
      <c r="N680" s="13"/>
      <c r="O680" s="13"/>
      <c r="P680" s="15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</row>
    <row r="681" spans="1:34" ht="14.25" customHeight="1" x14ac:dyDescent="0.3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5"/>
      <c r="N681" s="13"/>
      <c r="O681" s="13"/>
      <c r="P681" s="15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</row>
    <row r="682" spans="1:34" ht="14.25" customHeight="1" x14ac:dyDescent="0.3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5"/>
      <c r="N682" s="13"/>
      <c r="O682" s="13"/>
      <c r="P682" s="15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</row>
    <row r="683" spans="1:34" ht="14.25" customHeight="1" x14ac:dyDescent="0.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5"/>
      <c r="N683" s="13"/>
      <c r="O683" s="13"/>
      <c r="P683" s="15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</row>
    <row r="684" spans="1:34" ht="14.25" customHeight="1" x14ac:dyDescent="0.3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5"/>
      <c r="N684" s="13"/>
      <c r="O684" s="13"/>
      <c r="P684" s="15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</row>
    <row r="685" spans="1:34" ht="14.25" customHeight="1" x14ac:dyDescent="0.3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5"/>
      <c r="N685" s="13"/>
      <c r="O685" s="13"/>
      <c r="P685" s="15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</row>
    <row r="686" spans="1:34" ht="14.25" customHeight="1" x14ac:dyDescent="0.3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5"/>
      <c r="N686" s="13"/>
      <c r="O686" s="13"/>
      <c r="P686" s="15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</row>
    <row r="687" spans="1:34" ht="14.25" customHeight="1" x14ac:dyDescent="0.3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5"/>
      <c r="N687" s="13"/>
      <c r="O687" s="13"/>
      <c r="P687" s="15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</row>
    <row r="688" spans="1:34" ht="14.25" customHeight="1" x14ac:dyDescent="0.3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5"/>
      <c r="N688" s="13"/>
      <c r="O688" s="13"/>
      <c r="P688" s="15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</row>
    <row r="689" spans="1:34" ht="14.25" customHeight="1" x14ac:dyDescent="0.3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5"/>
      <c r="N689" s="13"/>
      <c r="O689" s="13"/>
      <c r="P689" s="15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</row>
    <row r="690" spans="1:34" ht="14.25" customHeight="1" x14ac:dyDescent="0.3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5"/>
      <c r="N690" s="13"/>
      <c r="O690" s="13"/>
      <c r="P690" s="15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</row>
    <row r="691" spans="1:34" ht="14.25" customHeight="1" x14ac:dyDescent="0.3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5"/>
      <c r="N691" s="13"/>
      <c r="O691" s="13"/>
      <c r="P691" s="15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</row>
    <row r="692" spans="1:34" ht="14.25" customHeight="1" x14ac:dyDescent="0.3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5"/>
      <c r="N692" s="13"/>
      <c r="O692" s="13"/>
      <c r="P692" s="15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</row>
    <row r="693" spans="1:34" ht="14.25" customHeight="1" x14ac:dyDescent="0.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5"/>
      <c r="N693" s="13"/>
      <c r="O693" s="13"/>
      <c r="P693" s="15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</row>
    <row r="694" spans="1:34" ht="14.25" customHeight="1" x14ac:dyDescent="0.3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5"/>
      <c r="N694" s="13"/>
      <c r="O694" s="13"/>
      <c r="P694" s="15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</row>
    <row r="695" spans="1:34" ht="14.25" customHeight="1" x14ac:dyDescent="0.3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5"/>
      <c r="N695" s="13"/>
      <c r="O695" s="13"/>
      <c r="P695" s="15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</row>
    <row r="696" spans="1:34" ht="14.25" customHeight="1" x14ac:dyDescent="0.3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5"/>
      <c r="N696" s="13"/>
      <c r="O696" s="13"/>
      <c r="P696" s="15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</row>
    <row r="697" spans="1:34" ht="14.25" customHeight="1" x14ac:dyDescent="0.3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5"/>
      <c r="N697" s="13"/>
      <c r="O697" s="13"/>
      <c r="P697" s="15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</row>
    <row r="698" spans="1:34" ht="14.25" customHeight="1" x14ac:dyDescent="0.3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5"/>
      <c r="N698" s="13"/>
      <c r="O698" s="13"/>
      <c r="P698" s="15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</row>
    <row r="699" spans="1:34" ht="14.25" customHeight="1" x14ac:dyDescent="0.3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5"/>
      <c r="N699" s="13"/>
      <c r="O699" s="13"/>
      <c r="P699" s="15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</row>
    <row r="700" spans="1:34" ht="14.25" customHeight="1" x14ac:dyDescent="0.3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5"/>
      <c r="N700" s="13"/>
      <c r="O700" s="13"/>
      <c r="P700" s="15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</row>
    <row r="701" spans="1:34" ht="14.25" customHeight="1" x14ac:dyDescent="0.3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5"/>
      <c r="N701" s="13"/>
      <c r="O701" s="13"/>
      <c r="P701" s="15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</row>
    <row r="702" spans="1:34" ht="14.25" customHeight="1" x14ac:dyDescent="0.3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5"/>
      <c r="N702" s="13"/>
      <c r="O702" s="13"/>
      <c r="P702" s="15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</row>
    <row r="703" spans="1:34" ht="14.25" customHeight="1" x14ac:dyDescent="0.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5"/>
      <c r="N703" s="13"/>
      <c r="O703" s="13"/>
      <c r="P703" s="15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</row>
    <row r="704" spans="1:34" ht="14.25" customHeight="1" x14ac:dyDescent="0.3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5"/>
      <c r="N704" s="13"/>
      <c r="O704" s="13"/>
      <c r="P704" s="15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</row>
    <row r="705" spans="1:34" ht="14.25" customHeight="1" x14ac:dyDescent="0.3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5"/>
      <c r="N705" s="13"/>
      <c r="O705" s="13"/>
      <c r="P705" s="15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</row>
    <row r="706" spans="1:34" ht="14.25" customHeight="1" x14ac:dyDescent="0.3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5"/>
      <c r="N706" s="13"/>
      <c r="O706" s="13"/>
      <c r="P706" s="15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</row>
    <row r="707" spans="1:34" ht="14.25" customHeight="1" x14ac:dyDescent="0.3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5"/>
      <c r="N707" s="13"/>
      <c r="O707" s="13"/>
      <c r="P707" s="15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</row>
    <row r="708" spans="1:34" ht="14.25" customHeight="1" x14ac:dyDescent="0.3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5"/>
      <c r="N708" s="13"/>
      <c r="O708" s="13"/>
      <c r="P708" s="15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</row>
    <row r="709" spans="1:34" ht="14.25" customHeight="1" x14ac:dyDescent="0.3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5"/>
      <c r="N709" s="13"/>
      <c r="O709" s="13"/>
      <c r="P709" s="15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</row>
    <row r="710" spans="1:34" ht="14.25" customHeight="1" x14ac:dyDescent="0.3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5"/>
      <c r="N710" s="13"/>
      <c r="O710" s="13"/>
      <c r="P710" s="15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</row>
    <row r="711" spans="1:34" ht="14.25" customHeight="1" x14ac:dyDescent="0.3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5"/>
      <c r="N711" s="13"/>
      <c r="O711" s="13"/>
      <c r="P711" s="15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</row>
    <row r="712" spans="1:34" ht="14.25" customHeight="1" x14ac:dyDescent="0.3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5"/>
      <c r="N712" s="13"/>
      <c r="O712" s="13"/>
      <c r="P712" s="15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</row>
    <row r="713" spans="1:34" ht="14.25" customHeight="1" x14ac:dyDescent="0.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5"/>
      <c r="N713" s="13"/>
      <c r="O713" s="13"/>
      <c r="P713" s="15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</row>
    <row r="714" spans="1:34" ht="14.25" customHeight="1" x14ac:dyDescent="0.3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5"/>
      <c r="N714" s="13"/>
      <c r="O714" s="13"/>
      <c r="P714" s="15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</row>
    <row r="715" spans="1:34" ht="14.25" customHeight="1" x14ac:dyDescent="0.3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5"/>
      <c r="N715" s="13"/>
      <c r="O715" s="13"/>
      <c r="P715" s="15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</row>
    <row r="716" spans="1:34" ht="14.25" customHeight="1" x14ac:dyDescent="0.3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5"/>
      <c r="N716" s="13"/>
      <c r="O716" s="13"/>
      <c r="P716" s="15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</row>
    <row r="717" spans="1:34" ht="14.25" customHeight="1" x14ac:dyDescent="0.3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5"/>
      <c r="N717" s="13"/>
      <c r="O717" s="13"/>
      <c r="P717" s="15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</row>
    <row r="718" spans="1:34" ht="14.25" customHeight="1" x14ac:dyDescent="0.3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5"/>
      <c r="N718" s="13"/>
      <c r="O718" s="13"/>
      <c r="P718" s="15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</row>
    <row r="719" spans="1:34" ht="14.25" customHeight="1" x14ac:dyDescent="0.3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5"/>
      <c r="N719" s="13"/>
      <c r="O719" s="13"/>
      <c r="P719" s="15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</row>
    <row r="720" spans="1:34" ht="14.25" customHeight="1" x14ac:dyDescent="0.3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5"/>
      <c r="N720" s="13"/>
      <c r="O720" s="13"/>
      <c r="P720" s="15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</row>
    <row r="721" spans="1:34" ht="14.25" customHeight="1" x14ac:dyDescent="0.3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5"/>
      <c r="N721" s="13"/>
      <c r="O721" s="13"/>
      <c r="P721" s="15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</row>
    <row r="722" spans="1:34" ht="14.25" customHeight="1" x14ac:dyDescent="0.3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5"/>
      <c r="N722" s="13"/>
      <c r="O722" s="13"/>
      <c r="P722" s="15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</row>
    <row r="723" spans="1:34" ht="14.25" customHeight="1" x14ac:dyDescent="0.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5"/>
      <c r="N723" s="13"/>
      <c r="O723" s="13"/>
      <c r="P723" s="15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</row>
    <row r="724" spans="1:34" ht="14.25" customHeight="1" x14ac:dyDescent="0.3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5"/>
      <c r="N724" s="13"/>
      <c r="O724" s="13"/>
      <c r="P724" s="15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</row>
    <row r="725" spans="1:34" ht="14.25" customHeight="1" x14ac:dyDescent="0.3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5"/>
      <c r="N725" s="13"/>
      <c r="O725" s="13"/>
      <c r="P725" s="15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</row>
    <row r="726" spans="1:34" ht="14.25" customHeight="1" x14ac:dyDescent="0.3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5"/>
      <c r="N726" s="13"/>
      <c r="O726" s="13"/>
      <c r="P726" s="15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</row>
    <row r="727" spans="1:34" ht="14.25" customHeight="1" x14ac:dyDescent="0.3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5"/>
      <c r="N727" s="13"/>
      <c r="O727" s="13"/>
      <c r="P727" s="15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</row>
    <row r="728" spans="1:34" ht="14.25" customHeight="1" x14ac:dyDescent="0.3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5"/>
      <c r="N728" s="13"/>
      <c r="O728" s="13"/>
      <c r="P728" s="15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</row>
    <row r="729" spans="1:34" ht="14.25" customHeight="1" x14ac:dyDescent="0.3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5"/>
      <c r="N729" s="13"/>
      <c r="O729" s="13"/>
      <c r="P729" s="15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</row>
    <row r="730" spans="1:34" ht="14.25" customHeight="1" x14ac:dyDescent="0.3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5"/>
      <c r="N730" s="13"/>
      <c r="O730" s="13"/>
      <c r="P730" s="15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</row>
    <row r="731" spans="1:34" ht="14.25" customHeight="1" x14ac:dyDescent="0.3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5"/>
      <c r="N731" s="13"/>
      <c r="O731" s="13"/>
      <c r="P731" s="15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</row>
    <row r="732" spans="1:34" ht="14.25" customHeight="1" x14ac:dyDescent="0.3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5"/>
      <c r="N732" s="13"/>
      <c r="O732" s="13"/>
      <c r="P732" s="15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</row>
    <row r="733" spans="1:34" ht="14.25" customHeight="1" x14ac:dyDescent="0.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5"/>
      <c r="N733" s="13"/>
      <c r="O733" s="13"/>
      <c r="P733" s="15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</row>
    <row r="734" spans="1:34" ht="14.25" customHeight="1" x14ac:dyDescent="0.3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5"/>
      <c r="N734" s="13"/>
      <c r="O734" s="13"/>
      <c r="P734" s="15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</row>
    <row r="735" spans="1:34" ht="14.25" customHeight="1" x14ac:dyDescent="0.3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5"/>
      <c r="N735" s="13"/>
      <c r="O735" s="13"/>
      <c r="P735" s="15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</row>
    <row r="736" spans="1:34" ht="14.25" customHeight="1" x14ac:dyDescent="0.3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5"/>
      <c r="N736" s="13"/>
      <c r="O736" s="13"/>
      <c r="P736" s="15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</row>
    <row r="737" spans="1:34" ht="14.25" customHeight="1" x14ac:dyDescent="0.3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5"/>
      <c r="N737" s="13"/>
      <c r="O737" s="13"/>
      <c r="P737" s="15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</row>
    <row r="738" spans="1:34" ht="14.25" customHeight="1" x14ac:dyDescent="0.3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5"/>
      <c r="N738" s="13"/>
      <c r="O738" s="13"/>
      <c r="P738" s="15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</row>
    <row r="739" spans="1:34" ht="14.25" customHeight="1" x14ac:dyDescent="0.3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5"/>
      <c r="N739" s="13"/>
      <c r="O739" s="13"/>
      <c r="P739" s="15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</row>
    <row r="740" spans="1:34" ht="14.25" customHeight="1" x14ac:dyDescent="0.3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5"/>
      <c r="N740" s="13"/>
      <c r="O740" s="13"/>
      <c r="P740" s="15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</row>
    <row r="741" spans="1:34" ht="14.25" customHeight="1" x14ac:dyDescent="0.3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5"/>
      <c r="N741" s="13"/>
      <c r="O741" s="13"/>
      <c r="P741" s="15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</row>
    <row r="742" spans="1:34" ht="14.25" customHeight="1" x14ac:dyDescent="0.3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5"/>
      <c r="N742" s="13"/>
      <c r="O742" s="13"/>
      <c r="P742" s="15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</row>
    <row r="743" spans="1:34" ht="14.25" customHeight="1" x14ac:dyDescent="0.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5"/>
      <c r="N743" s="13"/>
      <c r="O743" s="13"/>
      <c r="P743" s="15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</row>
    <row r="744" spans="1:34" ht="14.25" customHeight="1" x14ac:dyDescent="0.3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5"/>
      <c r="N744" s="13"/>
      <c r="O744" s="13"/>
      <c r="P744" s="15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</row>
    <row r="745" spans="1:34" ht="14.25" customHeight="1" x14ac:dyDescent="0.3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5"/>
      <c r="N745" s="13"/>
      <c r="O745" s="13"/>
      <c r="P745" s="15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</row>
    <row r="746" spans="1:34" ht="14.25" customHeight="1" x14ac:dyDescent="0.3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5"/>
      <c r="N746" s="13"/>
      <c r="O746" s="13"/>
      <c r="P746" s="15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</row>
    <row r="747" spans="1:34" ht="14.25" customHeight="1" x14ac:dyDescent="0.3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5"/>
      <c r="N747" s="13"/>
      <c r="O747" s="13"/>
      <c r="P747" s="15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</row>
    <row r="748" spans="1:34" ht="14.25" customHeight="1" x14ac:dyDescent="0.3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5"/>
      <c r="N748" s="13"/>
      <c r="O748" s="13"/>
      <c r="P748" s="15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</row>
    <row r="749" spans="1:34" ht="14.25" customHeight="1" x14ac:dyDescent="0.3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5"/>
      <c r="N749" s="13"/>
      <c r="O749" s="13"/>
      <c r="P749" s="15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</row>
    <row r="750" spans="1:34" ht="14.25" customHeight="1" x14ac:dyDescent="0.3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5"/>
      <c r="N750" s="13"/>
      <c r="O750" s="13"/>
      <c r="P750" s="15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</row>
    <row r="751" spans="1:34" ht="14.25" customHeight="1" x14ac:dyDescent="0.3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5"/>
      <c r="N751" s="13"/>
      <c r="O751" s="13"/>
      <c r="P751" s="15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</row>
    <row r="752" spans="1:34" ht="14.25" customHeight="1" x14ac:dyDescent="0.3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5"/>
      <c r="N752" s="13"/>
      <c r="O752" s="13"/>
      <c r="P752" s="15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</row>
    <row r="753" spans="1:34" ht="14.25" customHeight="1" x14ac:dyDescent="0.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5"/>
      <c r="N753" s="13"/>
      <c r="O753" s="13"/>
      <c r="P753" s="15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</row>
    <row r="754" spans="1:34" ht="14.25" customHeight="1" x14ac:dyDescent="0.3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5"/>
      <c r="N754" s="13"/>
      <c r="O754" s="13"/>
      <c r="P754" s="15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</row>
    <row r="755" spans="1:34" ht="14.25" customHeight="1" x14ac:dyDescent="0.3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5"/>
      <c r="N755" s="13"/>
      <c r="O755" s="13"/>
      <c r="P755" s="15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</row>
    <row r="756" spans="1:34" ht="14.25" customHeight="1" x14ac:dyDescent="0.3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5"/>
      <c r="N756" s="13"/>
      <c r="O756" s="13"/>
      <c r="P756" s="15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</row>
    <row r="757" spans="1:34" ht="14.25" customHeight="1" x14ac:dyDescent="0.3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5"/>
      <c r="N757" s="13"/>
      <c r="O757" s="13"/>
      <c r="P757" s="15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</row>
    <row r="758" spans="1:34" ht="14.25" customHeight="1" x14ac:dyDescent="0.3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5"/>
      <c r="N758" s="13"/>
      <c r="O758" s="13"/>
      <c r="P758" s="15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</row>
    <row r="759" spans="1:34" ht="14.25" customHeight="1" x14ac:dyDescent="0.3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5"/>
      <c r="N759" s="13"/>
      <c r="O759" s="13"/>
      <c r="P759" s="15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</row>
    <row r="760" spans="1:34" ht="14.25" customHeight="1" x14ac:dyDescent="0.3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5"/>
      <c r="N760" s="13"/>
      <c r="O760" s="13"/>
      <c r="P760" s="15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</row>
    <row r="761" spans="1:34" ht="14.25" customHeight="1" x14ac:dyDescent="0.3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5"/>
      <c r="N761" s="13"/>
      <c r="O761" s="13"/>
      <c r="P761" s="15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</row>
    <row r="762" spans="1:34" ht="14.25" customHeight="1" x14ac:dyDescent="0.3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5"/>
      <c r="N762" s="13"/>
      <c r="O762" s="13"/>
      <c r="P762" s="15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</row>
    <row r="763" spans="1:34" ht="14.25" customHeight="1" x14ac:dyDescent="0.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5"/>
      <c r="N763" s="13"/>
      <c r="O763" s="13"/>
      <c r="P763" s="15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</row>
    <row r="764" spans="1:34" ht="14.25" customHeight="1" x14ac:dyDescent="0.3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5"/>
      <c r="N764" s="13"/>
      <c r="O764" s="13"/>
      <c r="P764" s="15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</row>
    <row r="765" spans="1:34" ht="14.25" customHeight="1" x14ac:dyDescent="0.3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5"/>
      <c r="N765" s="13"/>
      <c r="O765" s="13"/>
      <c r="P765" s="15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</row>
    <row r="766" spans="1:34" ht="14.25" customHeight="1" x14ac:dyDescent="0.3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5"/>
      <c r="N766" s="13"/>
      <c r="O766" s="13"/>
      <c r="P766" s="15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</row>
    <row r="767" spans="1:34" ht="14.25" customHeight="1" x14ac:dyDescent="0.3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5"/>
      <c r="N767" s="13"/>
      <c r="O767" s="13"/>
      <c r="P767" s="15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</row>
    <row r="768" spans="1:34" ht="14.25" customHeight="1" x14ac:dyDescent="0.3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5"/>
      <c r="N768" s="13"/>
      <c r="O768" s="13"/>
      <c r="P768" s="15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</row>
    <row r="769" spans="1:34" ht="14.25" customHeight="1" x14ac:dyDescent="0.3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5"/>
      <c r="N769" s="13"/>
      <c r="O769" s="13"/>
      <c r="P769" s="15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</row>
    <row r="770" spans="1:34" ht="14.25" customHeight="1" x14ac:dyDescent="0.3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5"/>
      <c r="N770" s="13"/>
      <c r="O770" s="13"/>
      <c r="P770" s="15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</row>
    <row r="771" spans="1:34" ht="14.25" customHeight="1" x14ac:dyDescent="0.3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5"/>
      <c r="N771" s="13"/>
      <c r="O771" s="13"/>
      <c r="P771" s="15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</row>
    <row r="772" spans="1:34" ht="14.25" customHeight="1" x14ac:dyDescent="0.3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5"/>
      <c r="N772" s="13"/>
      <c r="O772" s="13"/>
      <c r="P772" s="15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</row>
    <row r="773" spans="1:34" ht="14.25" customHeight="1" x14ac:dyDescent="0.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5"/>
      <c r="N773" s="13"/>
      <c r="O773" s="13"/>
      <c r="P773" s="15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</row>
    <row r="774" spans="1:34" ht="14.25" customHeight="1" x14ac:dyDescent="0.3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5"/>
      <c r="N774" s="13"/>
      <c r="O774" s="13"/>
      <c r="P774" s="15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</row>
    <row r="775" spans="1:34" ht="14.25" customHeight="1" x14ac:dyDescent="0.3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5"/>
      <c r="N775" s="13"/>
      <c r="O775" s="13"/>
      <c r="P775" s="15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</row>
    <row r="776" spans="1:34" ht="14.25" customHeight="1" x14ac:dyDescent="0.3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5"/>
      <c r="N776" s="13"/>
      <c r="O776" s="13"/>
      <c r="P776" s="15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</row>
    <row r="777" spans="1:34" ht="14.25" customHeight="1" x14ac:dyDescent="0.3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5"/>
      <c r="N777" s="13"/>
      <c r="O777" s="13"/>
      <c r="P777" s="15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</row>
    <row r="778" spans="1:34" ht="14.25" customHeight="1" x14ac:dyDescent="0.3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5"/>
      <c r="N778" s="13"/>
      <c r="O778" s="13"/>
      <c r="P778" s="15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</row>
    <row r="779" spans="1:34" ht="14.25" customHeight="1" x14ac:dyDescent="0.3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5"/>
      <c r="N779" s="13"/>
      <c r="O779" s="13"/>
      <c r="P779" s="15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</row>
    <row r="780" spans="1:34" ht="14.25" customHeight="1" x14ac:dyDescent="0.3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5"/>
      <c r="N780" s="13"/>
      <c r="O780" s="13"/>
      <c r="P780" s="15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</row>
    <row r="781" spans="1:34" ht="14.25" customHeight="1" x14ac:dyDescent="0.3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5"/>
      <c r="N781" s="13"/>
      <c r="O781" s="13"/>
      <c r="P781" s="15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</row>
    <row r="782" spans="1:34" ht="14.25" customHeight="1" x14ac:dyDescent="0.3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5"/>
      <c r="N782" s="13"/>
      <c r="O782" s="13"/>
      <c r="P782" s="15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</row>
    <row r="783" spans="1:34" ht="14.25" customHeight="1" x14ac:dyDescent="0.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5"/>
      <c r="N783" s="13"/>
      <c r="O783" s="13"/>
      <c r="P783" s="15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</row>
    <row r="784" spans="1:34" ht="14.25" customHeight="1" x14ac:dyDescent="0.3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5"/>
      <c r="N784" s="13"/>
      <c r="O784" s="13"/>
      <c r="P784" s="15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</row>
    <row r="785" spans="1:34" ht="14.25" customHeight="1" x14ac:dyDescent="0.3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5"/>
      <c r="N785" s="13"/>
      <c r="O785" s="13"/>
      <c r="P785" s="15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</row>
    <row r="786" spans="1:34" ht="14.25" customHeight="1" x14ac:dyDescent="0.3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5"/>
      <c r="N786" s="13"/>
      <c r="O786" s="13"/>
      <c r="P786" s="15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</row>
    <row r="787" spans="1:34" ht="14.25" customHeight="1" x14ac:dyDescent="0.3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5"/>
      <c r="N787" s="13"/>
      <c r="O787" s="13"/>
      <c r="P787" s="15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</row>
    <row r="788" spans="1:34" ht="14.25" customHeight="1" x14ac:dyDescent="0.3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5"/>
      <c r="N788" s="13"/>
      <c r="O788" s="13"/>
      <c r="P788" s="15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</row>
    <row r="789" spans="1:34" ht="14.25" customHeight="1" x14ac:dyDescent="0.3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5"/>
      <c r="N789" s="13"/>
      <c r="O789" s="13"/>
      <c r="P789" s="15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</row>
    <row r="790" spans="1:34" ht="14.25" customHeight="1" x14ac:dyDescent="0.3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5"/>
      <c r="N790" s="13"/>
      <c r="O790" s="13"/>
      <c r="P790" s="15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</row>
    <row r="791" spans="1:34" ht="14.25" customHeight="1" x14ac:dyDescent="0.3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5"/>
      <c r="N791" s="13"/>
      <c r="O791" s="13"/>
      <c r="P791" s="15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</row>
    <row r="792" spans="1:34" ht="14.25" customHeight="1" x14ac:dyDescent="0.3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5"/>
      <c r="N792" s="13"/>
      <c r="O792" s="13"/>
      <c r="P792" s="15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</row>
    <row r="793" spans="1:34" ht="14.25" customHeight="1" x14ac:dyDescent="0.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5"/>
      <c r="N793" s="13"/>
      <c r="O793" s="13"/>
      <c r="P793" s="15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</row>
    <row r="794" spans="1:34" ht="14.25" customHeight="1" x14ac:dyDescent="0.3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5"/>
      <c r="N794" s="13"/>
      <c r="O794" s="13"/>
      <c r="P794" s="15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</row>
    <row r="795" spans="1:34" ht="14.25" customHeight="1" x14ac:dyDescent="0.3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5"/>
      <c r="N795" s="13"/>
      <c r="O795" s="13"/>
      <c r="P795" s="15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</row>
    <row r="796" spans="1:34" ht="14.25" customHeight="1" x14ac:dyDescent="0.3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5"/>
      <c r="N796" s="13"/>
      <c r="O796" s="13"/>
      <c r="P796" s="15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</row>
    <row r="797" spans="1:34" ht="14.25" customHeight="1" x14ac:dyDescent="0.3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5"/>
      <c r="N797" s="13"/>
      <c r="O797" s="13"/>
      <c r="P797" s="15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</row>
    <row r="798" spans="1:34" ht="14.25" customHeight="1" x14ac:dyDescent="0.3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5"/>
      <c r="N798" s="13"/>
      <c r="O798" s="13"/>
      <c r="P798" s="15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</row>
    <row r="799" spans="1:34" ht="14.25" customHeight="1" x14ac:dyDescent="0.3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5"/>
      <c r="N799" s="13"/>
      <c r="O799" s="13"/>
      <c r="P799" s="15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</row>
    <row r="800" spans="1:34" ht="14.25" customHeight="1" x14ac:dyDescent="0.3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5"/>
      <c r="N800" s="13"/>
      <c r="O800" s="13"/>
      <c r="P800" s="15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</row>
    <row r="801" spans="1:34" ht="14.25" customHeight="1" x14ac:dyDescent="0.3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5"/>
      <c r="N801" s="13"/>
      <c r="O801" s="13"/>
      <c r="P801" s="15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</row>
    <row r="802" spans="1:34" ht="14.25" customHeight="1" x14ac:dyDescent="0.3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5"/>
      <c r="N802" s="13"/>
      <c r="O802" s="13"/>
      <c r="P802" s="15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</row>
    <row r="803" spans="1:34" ht="14.25" customHeight="1" x14ac:dyDescent="0.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5"/>
      <c r="N803" s="13"/>
      <c r="O803" s="13"/>
      <c r="P803" s="15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</row>
    <row r="804" spans="1:34" ht="14.25" customHeight="1" x14ac:dyDescent="0.3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5"/>
      <c r="N804" s="13"/>
      <c r="O804" s="13"/>
      <c r="P804" s="15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</row>
    <row r="805" spans="1:34" ht="14.25" customHeight="1" x14ac:dyDescent="0.3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5"/>
      <c r="N805" s="13"/>
      <c r="O805" s="13"/>
      <c r="P805" s="15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</row>
    <row r="806" spans="1:34" ht="14.25" customHeight="1" x14ac:dyDescent="0.3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5"/>
      <c r="N806" s="13"/>
      <c r="O806" s="13"/>
      <c r="P806" s="15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</row>
    <row r="807" spans="1:34" ht="14.25" customHeight="1" x14ac:dyDescent="0.3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5"/>
      <c r="N807" s="13"/>
      <c r="O807" s="13"/>
      <c r="P807" s="15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</row>
    <row r="808" spans="1:34" ht="14.25" customHeight="1" x14ac:dyDescent="0.3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5"/>
      <c r="N808" s="13"/>
      <c r="O808" s="13"/>
      <c r="P808" s="15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</row>
    <row r="809" spans="1:34" ht="14.25" customHeight="1" x14ac:dyDescent="0.3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5"/>
      <c r="N809" s="13"/>
      <c r="O809" s="13"/>
      <c r="P809" s="15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</row>
    <row r="810" spans="1:34" ht="14.25" customHeight="1" x14ac:dyDescent="0.3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5"/>
      <c r="N810" s="13"/>
      <c r="O810" s="13"/>
      <c r="P810" s="15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</row>
    <row r="811" spans="1:34" ht="14.25" customHeight="1" x14ac:dyDescent="0.3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5"/>
      <c r="N811" s="13"/>
      <c r="O811" s="13"/>
      <c r="P811" s="15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</row>
    <row r="812" spans="1:34" ht="14.25" customHeight="1" x14ac:dyDescent="0.3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5"/>
      <c r="N812" s="13"/>
      <c r="O812" s="13"/>
      <c r="P812" s="15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</row>
    <row r="813" spans="1:34" ht="14.25" customHeight="1" x14ac:dyDescent="0.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5"/>
      <c r="N813" s="13"/>
      <c r="O813" s="13"/>
      <c r="P813" s="15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</row>
    <row r="814" spans="1:34" ht="14.25" customHeight="1" x14ac:dyDescent="0.3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5"/>
      <c r="N814" s="13"/>
      <c r="O814" s="13"/>
      <c r="P814" s="15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</row>
    <row r="815" spans="1:34" ht="14.25" customHeight="1" x14ac:dyDescent="0.3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5"/>
      <c r="N815" s="13"/>
      <c r="O815" s="13"/>
      <c r="P815" s="15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</row>
    <row r="816" spans="1:34" ht="14.25" customHeight="1" x14ac:dyDescent="0.3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5"/>
      <c r="N816" s="13"/>
      <c r="O816" s="13"/>
      <c r="P816" s="15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</row>
    <row r="817" spans="1:34" ht="14.25" customHeight="1" x14ac:dyDescent="0.3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5"/>
      <c r="N817" s="13"/>
      <c r="O817" s="13"/>
      <c r="P817" s="15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</row>
    <row r="818" spans="1:34" ht="14.25" customHeight="1" x14ac:dyDescent="0.3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5"/>
      <c r="N818" s="13"/>
      <c r="O818" s="13"/>
      <c r="P818" s="15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</row>
    <row r="819" spans="1:34" ht="14.25" customHeight="1" x14ac:dyDescent="0.3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5"/>
      <c r="N819" s="13"/>
      <c r="O819" s="13"/>
      <c r="P819" s="15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</row>
    <row r="820" spans="1:34" ht="14.25" customHeight="1" x14ac:dyDescent="0.3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5"/>
      <c r="N820" s="13"/>
      <c r="O820" s="13"/>
      <c r="P820" s="15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</row>
    <row r="821" spans="1:34" ht="14.25" customHeight="1" x14ac:dyDescent="0.3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5"/>
      <c r="N821" s="13"/>
      <c r="O821" s="13"/>
      <c r="P821" s="15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</row>
    <row r="822" spans="1:34" ht="14.25" customHeight="1" x14ac:dyDescent="0.3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5"/>
      <c r="N822" s="13"/>
      <c r="O822" s="13"/>
      <c r="P822" s="15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</row>
    <row r="823" spans="1:34" ht="14.25" customHeight="1" x14ac:dyDescent="0.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5"/>
      <c r="N823" s="13"/>
      <c r="O823" s="13"/>
      <c r="P823" s="15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</row>
    <row r="824" spans="1:34" ht="14.25" customHeight="1" x14ac:dyDescent="0.3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5"/>
      <c r="N824" s="13"/>
      <c r="O824" s="13"/>
      <c r="P824" s="15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</row>
    <row r="825" spans="1:34" ht="14.25" customHeight="1" x14ac:dyDescent="0.3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5"/>
      <c r="N825" s="13"/>
      <c r="O825" s="13"/>
      <c r="P825" s="15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</row>
    <row r="826" spans="1:34" ht="14.25" customHeight="1" x14ac:dyDescent="0.3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5"/>
      <c r="N826" s="13"/>
      <c r="O826" s="13"/>
      <c r="P826" s="15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</row>
    <row r="827" spans="1:34" ht="14.25" customHeight="1" x14ac:dyDescent="0.3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5"/>
      <c r="N827" s="13"/>
      <c r="O827" s="13"/>
      <c r="P827" s="15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</row>
    <row r="828" spans="1:34" ht="14.25" customHeight="1" x14ac:dyDescent="0.3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5"/>
      <c r="N828" s="13"/>
      <c r="O828" s="13"/>
      <c r="P828" s="15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</row>
    <row r="829" spans="1:34" ht="14.25" customHeight="1" x14ac:dyDescent="0.3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5"/>
      <c r="N829" s="13"/>
      <c r="O829" s="13"/>
      <c r="P829" s="15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</row>
    <row r="830" spans="1:34" ht="14.25" customHeight="1" x14ac:dyDescent="0.3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5"/>
      <c r="N830" s="13"/>
      <c r="O830" s="13"/>
      <c r="P830" s="15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</row>
    <row r="831" spans="1:34" ht="14.25" customHeight="1" x14ac:dyDescent="0.3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5"/>
      <c r="N831" s="13"/>
      <c r="O831" s="13"/>
      <c r="P831" s="15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</row>
    <row r="832" spans="1:34" ht="14.25" customHeight="1" x14ac:dyDescent="0.3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5"/>
      <c r="N832" s="13"/>
      <c r="O832" s="13"/>
      <c r="P832" s="15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</row>
    <row r="833" spans="1:34" ht="14.25" customHeight="1" x14ac:dyDescent="0.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5"/>
      <c r="N833" s="13"/>
      <c r="O833" s="13"/>
      <c r="P833" s="15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</row>
    <row r="834" spans="1:34" ht="14.25" customHeight="1" x14ac:dyDescent="0.3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5"/>
      <c r="N834" s="13"/>
      <c r="O834" s="13"/>
      <c r="P834" s="15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</row>
    <row r="835" spans="1:34" ht="14.25" customHeight="1" x14ac:dyDescent="0.3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5"/>
      <c r="N835" s="13"/>
      <c r="O835" s="13"/>
      <c r="P835" s="15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</row>
    <row r="836" spans="1:34" ht="14.25" customHeight="1" x14ac:dyDescent="0.3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5"/>
      <c r="N836" s="13"/>
      <c r="O836" s="13"/>
      <c r="P836" s="15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</row>
    <row r="837" spans="1:34" ht="14.25" customHeight="1" x14ac:dyDescent="0.3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5"/>
      <c r="N837" s="13"/>
      <c r="O837" s="13"/>
      <c r="P837" s="15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</row>
    <row r="838" spans="1:34" ht="14.25" customHeight="1" x14ac:dyDescent="0.3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5"/>
      <c r="N838" s="13"/>
      <c r="O838" s="13"/>
      <c r="P838" s="15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</row>
    <row r="839" spans="1:34" ht="14.25" customHeight="1" x14ac:dyDescent="0.3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5"/>
      <c r="N839" s="13"/>
      <c r="O839" s="13"/>
      <c r="P839" s="15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</row>
    <row r="840" spans="1:34" ht="14.25" customHeight="1" x14ac:dyDescent="0.3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5"/>
      <c r="N840" s="13"/>
      <c r="O840" s="13"/>
      <c r="P840" s="15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</row>
    <row r="841" spans="1:34" ht="14.25" customHeight="1" x14ac:dyDescent="0.3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5"/>
      <c r="N841" s="13"/>
      <c r="O841" s="13"/>
      <c r="P841" s="15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</row>
    <row r="842" spans="1:34" ht="14.25" customHeight="1" x14ac:dyDescent="0.3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5"/>
      <c r="N842" s="13"/>
      <c r="O842" s="13"/>
      <c r="P842" s="15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</row>
    <row r="843" spans="1:34" ht="14.25" customHeight="1" x14ac:dyDescent="0.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5"/>
      <c r="N843" s="13"/>
      <c r="O843" s="13"/>
      <c r="P843" s="15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</row>
    <row r="844" spans="1:34" ht="14.25" customHeight="1" x14ac:dyDescent="0.3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5"/>
      <c r="N844" s="13"/>
      <c r="O844" s="13"/>
      <c r="P844" s="15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</row>
    <row r="845" spans="1:34" ht="14.25" customHeight="1" x14ac:dyDescent="0.3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5"/>
      <c r="N845" s="13"/>
      <c r="O845" s="13"/>
      <c r="P845" s="15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</row>
    <row r="846" spans="1:34" ht="14.25" customHeight="1" x14ac:dyDescent="0.3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5"/>
      <c r="N846" s="13"/>
      <c r="O846" s="13"/>
      <c r="P846" s="15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</row>
    <row r="847" spans="1:34" ht="14.25" customHeight="1" x14ac:dyDescent="0.3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5"/>
      <c r="N847" s="13"/>
      <c r="O847" s="13"/>
      <c r="P847" s="15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</row>
    <row r="848" spans="1:34" ht="14.25" customHeight="1" x14ac:dyDescent="0.3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5"/>
      <c r="N848" s="13"/>
      <c r="O848" s="13"/>
      <c r="P848" s="15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</row>
    <row r="849" spans="1:34" ht="14.25" customHeight="1" x14ac:dyDescent="0.3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5"/>
      <c r="N849" s="13"/>
      <c r="O849" s="13"/>
      <c r="P849" s="15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</row>
    <row r="850" spans="1:34" ht="14.25" customHeight="1" x14ac:dyDescent="0.3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5"/>
      <c r="N850" s="13"/>
      <c r="O850" s="13"/>
      <c r="P850" s="15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</row>
    <row r="851" spans="1:34" ht="14.25" customHeight="1" x14ac:dyDescent="0.3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5"/>
      <c r="N851" s="13"/>
      <c r="O851" s="13"/>
      <c r="P851" s="15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</row>
    <row r="852" spans="1:34" ht="14.25" customHeight="1" x14ac:dyDescent="0.3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5"/>
      <c r="N852" s="13"/>
      <c r="O852" s="13"/>
      <c r="P852" s="15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</row>
    <row r="853" spans="1:34" ht="14.25" customHeight="1" x14ac:dyDescent="0.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5"/>
      <c r="N853" s="13"/>
      <c r="O853" s="13"/>
      <c r="P853" s="15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</row>
    <row r="854" spans="1:34" ht="14.25" customHeight="1" x14ac:dyDescent="0.3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5"/>
      <c r="N854" s="13"/>
      <c r="O854" s="13"/>
      <c r="P854" s="15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</row>
    <row r="855" spans="1:34" ht="14.25" customHeight="1" x14ac:dyDescent="0.3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5"/>
      <c r="N855" s="13"/>
      <c r="O855" s="13"/>
      <c r="P855" s="15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</row>
    <row r="856" spans="1:34" ht="14.25" customHeight="1" x14ac:dyDescent="0.3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5"/>
      <c r="N856" s="13"/>
      <c r="O856" s="13"/>
      <c r="P856" s="15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</row>
    <row r="857" spans="1:34" ht="14.25" customHeight="1" x14ac:dyDescent="0.3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5"/>
      <c r="N857" s="13"/>
      <c r="O857" s="13"/>
      <c r="P857" s="15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</row>
    <row r="858" spans="1:34" ht="14.25" customHeight="1" x14ac:dyDescent="0.3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5"/>
      <c r="N858" s="13"/>
      <c r="O858" s="13"/>
      <c r="P858" s="15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</row>
    <row r="859" spans="1:34" ht="14.25" customHeight="1" x14ac:dyDescent="0.3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5"/>
      <c r="N859" s="13"/>
      <c r="O859" s="13"/>
      <c r="P859" s="15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</row>
    <row r="860" spans="1:34" ht="14.25" customHeight="1" x14ac:dyDescent="0.3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5"/>
      <c r="N860" s="13"/>
      <c r="O860" s="13"/>
      <c r="P860" s="15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</row>
    <row r="861" spans="1:34" ht="14.25" customHeight="1" x14ac:dyDescent="0.3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5"/>
      <c r="N861" s="13"/>
      <c r="O861" s="13"/>
      <c r="P861" s="15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</row>
    <row r="862" spans="1:34" ht="14.25" customHeight="1" x14ac:dyDescent="0.3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5"/>
      <c r="N862" s="13"/>
      <c r="O862" s="13"/>
      <c r="P862" s="15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</row>
    <row r="863" spans="1:34" ht="14.25" customHeight="1" x14ac:dyDescent="0.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5"/>
      <c r="N863" s="13"/>
      <c r="O863" s="13"/>
      <c r="P863" s="15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</row>
    <row r="864" spans="1:34" ht="14.25" customHeight="1" x14ac:dyDescent="0.3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5"/>
      <c r="N864" s="13"/>
      <c r="O864" s="13"/>
      <c r="P864" s="15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</row>
    <row r="865" spans="1:34" ht="14.25" customHeight="1" x14ac:dyDescent="0.3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5"/>
      <c r="N865" s="13"/>
      <c r="O865" s="13"/>
      <c r="P865" s="15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</row>
    <row r="866" spans="1:34" ht="14.25" customHeight="1" x14ac:dyDescent="0.3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5"/>
      <c r="N866" s="13"/>
      <c r="O866" s="13"/>
      <c r="P866" s="15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</row>
    <row r="867" spans="1:34" ht="14.25" customHeight="1" x14ac:dyDescent="0.3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5"/>
      <c r="N867" s="13"/>
      <c r="O867" s="13"/>
      <c r="P867" s="15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</row>
    <row r="868" spans="1:34" ht="14.25" customHeight="1" x14ac:dyDescent="0.3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5"/>
      <c r="N868" s="13"/>
      <c r="O868" s="13"/>
      <c r="P868" s="15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</row>
    <row r="869" spans="1:34" ht="14.25" customHeight="1" x14ac:dyDescent="0.3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5"/>
      <c r="N869" s="13"/>
      <c r="O869" s="13"/>
      <c r="P869" s="15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</row>
    <row r="870" spans="1:34" ht="14.25" customHeight="1" x14ac:dyDescent="0.3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5"/>
      <c r="N870" s="13"/>
      <c r="O870" s="13"/>
      <c r="P870" s="15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</row>
    <row r="871" spans="1:34" ht="14.25" customHeight="1" x14ac:dyDescent="0.3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5"/>
      <c r="N871" s="13"/>
      <c r="O871" s="13"/>
      <c r="P871" s="15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</row>
    <row r="872" spans="1:34" ht="14.25" customHeight="1" x14ac:dyDescent="0.3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5"/>
      <c r="N872" s="13"/>
      <c r="O872" s="13"/>
      <c r="P872" s="15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</row>
    <row r="873" spans="1:34" ht="14.25" customHeight="1" x14ac:dyDescent="0.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5"/>
      <c r="N873" s="13"/>
      <c r="O873" s="13"/>
      <c r="P873" s="15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</row>
    <row r="874" spans="1:34" ht="14.25" customHeight="1" x14ac:dyDescent="0.3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5"/>
      <c r="N874" s="13"/>
      <c r="O874" s="13"/>
      <c r="P874" s="15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</row>
    <row r="875" spans="1:34" ht="14.25" customHeight="1" x14ac:dyDescent="0.3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5"/>
      <c r="N875" s="13"/>
      <c r="O875" s="13"/>
      <c r="P875" s="15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</row>
    <row r="876" spans="1:34" ht="14.25" customHeight="1" x14ac:dyDescent="0.3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5"/>
      <c r="N876" s="13"/>
      <c r="O876" s="13"/>
      <c r="P876" s="15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</row>
    <row r="877" spans="1:34" ht="14.25" customHeight="1" x14ac:dyDescent="0.3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5"/>
      <c r="N877" s="13"/>
      <c r="O877" s="13"/>
      <c r="P877" s="15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</row>
    <row r="878" spans="1:34" ht="14.25" customHeight="1" x14ac:dyDescent="0.3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5"/>
      <c r="N878" s="13"/>
      <c r="O878" s="13"/>
      <c r="P878" s="15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</row>
    <row r="879" spans="1:34" ht="14.25" customHeight="1" x14ac:dyDescent="0.3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5"/>
      <c r="N879" s="13"/>
      <c r="O879" s="13"/>
      <c r="P879" s="15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</row>
    <row r="880" spans="1:34" ht="14.25" customHeight="1" x14ac:dyDescent="0.3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5"/>
      <c r="N880" s="13"/>
      <c r="O880" s="13"/>
      <c r="P880" s="15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</row>
    <row r="881" spans="1:34" ht="14.25" customHeight="1" x14ac:dyDescent="0.3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5"/>
      <c r="N881" s="13"/>
      <c r="O881" s="13"/>
      <c r="P881" s="15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</row>
    <row r="882" spans="1:34" ht="14.25" customHeight="1" x14ac:dyDescent="0.3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5"/>
      <c r="N882" s="13"/>
      <c r="O882" s="13"/>
      <c r="P882" s="15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</row>
    <row r="883" spans="1:34" ht="14.25" customHeight="1" x14ac:dyDescent="0.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5"/>
      <c r="N883" s="13"/>
      <c r="O883" s="13"/>
      <c r="P883" s="15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</row>
    <row r="884" spans="1:34" ht="14.25" customHeight="1" x14ac:dyDescent="0.3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5"/>
      <c r="N884" s="13"/>
      <c r="O884" s="13"/>
      <c r="P884" s="15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</row>
    <row r="885" spans="1:34" ht="14.25" customHeight="1" x14ac:dyDescent="0.3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5"/>
      <c r="N885" s="13"/>
      <c r="O885" s="13"/>
      <c r="P885" s="15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</row>
    <row r="886" spans="1:34" ht="14.25" customHeight="1" x14ac:dyDescent="0.3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5"/>
      <c r="N886" s="13"/>
      <c r="O886" s="13"/>
      <c r="P886" s="15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</row>
    <row r="887" spans="1:34" ht="14.25" customHeight="1" x14ac:dyDescent="0.3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5"/>
      <c r="N887" s="13"/>
      <c r="O887" s="13"/>
      <c r="P887" s="15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</row>
    <row r="888" spans="1:34" ht="14.25" customHeight="1" x14ac:dyDescent="0.3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5"/>
      <c r="N888" s="13"/>
      <c r="O888" s="13"/>
      <c r="P888" s="15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</row>
    <row r="889" spans="1:34" ht="14.25" customHeight="1" x14ac:dyDescent="0.3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5"/>
      <c r="N889" s="13"/>
      <c r="O889" s="13"/>
      <c r="P889" s="15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</row>
    <row r="890" spans="1:34" ht="14.25" customHeight="1" x14ac:dyDescent="0.3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5"/>
      <c r="N890" s="13"/>
      <c r="O890" s="13"/>
      <c r="P890" s="15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</row>
    <row r="891" spans="1:34" ht="14.25" customHeight="1" x14ac:dyDescent="0.3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5"/>
      <c r="N891" s="13"/>
      <c r="O891" s="13"/>
      <c r="P891" s="15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</row>
    <row r="892" spans="1:34" ht="14.25" customHeight="1" x14ac:dyDescent="0.3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5"/>
      <c r="N892" s="13"/>
      <c r="O892" s="13"/>
      <c r="P892" s="15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</row>
    <row r="893" spans="1:34" ht="14.25" customHeight="1" x14ac:dyDescent="0.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5"/>
      <c r="N893" s="13"/>
      <c r="O893" s="13"/>
      <c r="P893" s="15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</row>
    <row r="894" spans="1:34" ht="14.25" customHeight="1" x14ac:dyDescent="0.3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5"/>
      <c r="N894" s="13"/>
      <c r="O894" s="13"/>
      <c r="P894" s="15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</row>
    <row r="895" spans="1:34" ht="14.25" customHeight="1" x14ac:dyDescent="0.3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5"/>
      <c r="N895" s="13"/>
      <c r="O895" s="13"/>
      <c r="P895" s="15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</row>
    <row r="896" spans="1:34" ht="14.25" customHeight="1" x14ac:dyDescent="0.3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5"/>
      <c r="N896" s="13"/>
      <c r="O896" s="13"/>
      <c r="P896" s="15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</row>
    <row r="897" spans="1:34" ht="14.25" customHeight="1" x14ac:dyDescent="0.3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5"/>
      <c r="N897" s="13"/>
      <c r="O897" s="13"/>
      <c r="P897" s="15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</row>
    <row r="898" spans="1:34" ht="14.25" customHeight="1" x14ac:dyDescent="0.3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5"/>
      <c r="N898" s="13"/>
      <c r="O898" s="13"/>
      <c r="P898" s="15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</row>
    <row r="899" spans="1:34" ht="14.25" customHeight="1" x14ac:dyDescent="0.3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5"/>
      <c r="N899" s="13"/>
      <c r="O899" s="13"/>
      <c r="P899" s="15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</row>
    <row r="900" spans="1:34" ht="14.25" customHeight="1" x14ac:dyDescent="0.3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5"/>
      <c r="N900" s="13"/>
      <c r="O900" s="13"/>
      <c r="P900" s="15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</row>
    <row r="901" spans="1:34" ht="14.25" customHeight="1" x14ac:dyDescent="0.3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5"/>
      <c r="N901" s="13"/>
      <c r="O901" s="13"/>
      <c r="P901" s="15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</row>
    <row r="902" spans="1:34" ht="14.25" customHeight="1" x14ac:dyDescent="0.3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5"/>
      <c r="N902" s="13"/>
      <c r="O902" s="13"/>
      <c r="P902" s="15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</row>
    <row r="903" spans="1:34" ht="14.25" customHeight="1" x14ac:dyDescent="0.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5"/>
      <c r="N903" s="13"/>
      <c r="O903" s="13"/>
      <c r="P903" s="15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</row>
    <row r="904" spans="1:34" ht="14.25" customHeight="1" x14ac:dyDescent="0.3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5"/>
      <c r="N904" s="13"/>
      <c r="O904" s="13"/>
      <c r="P904" s="15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</row>
    <row r="905" spans="1:34" ht="14.25" customHeight="1" x14ac:dyDescent="0.3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5"/>
      <c r="N905" s="13"/>
      <c r="O905" s="13"/>
      <c r="P905" s="15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</row>
    <row r="906" spans="1:34" ht="14.25" customHeight="1" x14ac:dyDescent="0.3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5"/>
      <c r="N906" s="13"/>
      <c r="O906" s="13"/>
      <c r="P906" s="15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</row>
    <row r="907" spans="1:34" ht="14.25" customHeight="1" x14ac:dyDescent="0.3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5"/>
      <c r="N907" s="13"/>
      <c r="O907" s="13"/>
      <c r="P907" s="15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</row>
    <row r="908" spans="1:34" ht="14.25" customHeight="1" x14ac:dyDescent="0.3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5"/>
      <c r="N908" s="13"/>
      <c r="O908" s="13"/>
      <c r="P908" s="15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</row>
    <row r="909" spans="1:34" ht="14.25" customHeight="1" x14ac:dyDescent="0.3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5"/>
      <c r="N909" s="13"/>
      <c r="O909" s="13"/>
      <c r="P909" s="15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</row>
    <row r="910" spans="1:34" ht="14.25" customHeight="1" x14ac:dyDescent="0.3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5"/>
      <c r="N910" s="13"/>
      <c r="O910" s="13"/>
      <c r="P910" s="15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</row>
    <row r="911" spans="1:34" ht="14.25" customHeight="1" x14ac:dyDescent="0.3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5"/>
      <c r="N911" s="13"/>
      <c r="O911" s="13"/>
      <c r="P911" s="15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</row>
    <row r="912" spans="1:34" ht="14.25" customHeight="1" x14ac:dyDescent="0.3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5"/>
      <c r="N912" s="13"/>
      <c r="O912" s="13"/>
      <c r="P912" s="15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</row>
    <row r="913" spans="1:34" ht="14.25" customHeight="1" x14ac:dyDescent="0.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5"/>
      <c r="N913" s="13"/>
      <c r="O913" s="13"/>
      <c r="P913" s="15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</row>
    <row r="914" spans="1:34" ht="14.25" customHeight="1" x14ac:dyDescent="0.3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5"/>
      <c r="N914" s="13"/>
      <c r="O914" s="13"/>
      <c r="P914" s="15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</row>
    <row r="915" spans="1:34" ht="14.25" customHeight="1" x14ac:dyDescent="0.3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5"/>
      <c r="N915" s="13"/>
      <c r="O915" s="13"/>
      <c r="P915" s="15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</row>
    <row r="916" spans="1:34" ht="14.25" customHeight="1" x14ac:dyDescent="0.3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5"/>
      <c r="N916" s="13"/>
      <c r="O916" s="13"/>
      <c r="P916" s="15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</row>
    <row r="917" spans="1:34" ht="14.25" customHeight="1" x14ac:dyDescent="0.3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5"/>
      <c r="N917" s="13"/>
      <c r="O917" s="13"/>
      <c r="P917" s="15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</row>
    <row r="918" spans="1:34" ht="14.25" customHeight="1" x14ac:dyDescent="0.3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5"/>
      <c r="N918" s="13"/>
      <c r="O918" s="13"/>
      <c r="P918" s="15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</row>
    <row r="919" spans="1:34" ht="14.25" customHeight="1" x14ac:dyDescent="0.3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5"/>
      <c r="N919" s="13"/>
      <c r="O919" s="13"/>
      <c r="P919" s="15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</row>
    <row r="920" spans="1:34" ht="14.25" customHeight="1" x14ac:dyDescent="0.3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5"/>
      <c r="N920" s="13"/>
      <c r="O920" s="13"/>
      <c r="P920" s="15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</row>
    <row r="921" spans="1:34" ht="14.25" customHeight="1" x14ac:dyDescent="0.3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5"/>
      <c r="N921" s="13"/>
      <c r="O921" s="13"/>
      <c r="P921" s="15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</row>
    <row r="922" spans="1:34" ht="14.25" customHeight="1" x14ac:dyDescent="0.3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5"/>
      <c r="N922" s="13"/>
      <c r="O922" s="13"/>
      <c r="P922" s="15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</row>
    <row r="923" spans="1:34" ht="14.25" customHeight="1" x14ac:dyDescent="0.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5"/>
      <c r="N923" s="13"/>
      <c r="O923" s="13"/>
      <c r="P923" s="15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</row>
    <row r="924" spans="1:34" ht="14.25" customHeight="1" x14ac:dyDescent="0.3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5"/>
      <c r="N924" s="13"/>
      <c r="O924" s="13"/>
      <c r="P924" s="15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</row>
    <row r="925" spans="1:34" ht="14.25" customHeight="1" x14ac:dyDescent="0.3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5"/>
      <c r="N925" s="13"/>
      <c r="O925" s="13"/>
      <c r="P925" s="15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</row>
    <row r="926" spans="1:34" ht="14.25" customHeight="1" x14ac:dyDescent="0.3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5"/>
      <c r="N926" s="13"/>
      <c r="O926" s="13"/>
      <c r="P926" s="15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</row>
    <row r="927" spans="1:34" ht="14.25" customHeight="1" x14ac:dyDescent="0.3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5"/>
      <c r="N927" s="13"/>
      <c r="O927" s="13"/>
      <c r="P927" s="15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</row>
    <row r="928" spans="1:34" ht="14.25" customHeight="1" x14ac:dyDescent="0.3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5"/>
      <c r="N928" s="13"/>
      <c r="O928" s="13"/>
      <c r="P928" s="15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</row>
    <row r="929" spans="1:34" ht="14.25" customHeight="1" x14ac:dyDescent="0.3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5"/>
      <c r="N929" s="13"/>
      <c r="O929" s="13"/>
      <c r="P929" s="15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</row>
    <row r="930" spans="1:34" ht="14.25" customHeight="1" x14ac:dyDescent="0.3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5"/>
      <c r="N930" s="13"/>
      <c r="O930" s="13"/>
      <c r="P930" s="15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</row>
    <row r="931" spans="1:34" ht="14.25" customHeight="1" x14ac:dyDescent="0.3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5"/>
      <c r="N931" s="13"/>
      <c r="O931" s="13"/>
      <c r="P931" s="15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</row>
    <row r="932" spans="1:34" ht="14.25" customHeight="1" x14ac:dyDescent="0.3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5"/>
      <c r="N932" s="13"/>
      <c r="O932" s="13"/>
      <c r="P932" s="15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</row>
    <row r="933" spans="1:34" ht="14.25" customHeight="1" x14ac:dyDescent="0.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5"/>
      <c r="N933" s="13"/>
      <c r="O933" s="13"/>
      <c r="P933" s="15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</row>
    <row r="934" spans="1:34" ht="14.25" customHeight="1" x14ac:dyDescent="0.3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5"/>
      <c r="N934" s="13"/>
      <c r="O934" s="13"/>
      <c r="P934" s="15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</row>
    <row r="935" spans="1:34" ht="14.25" customHeight="1" x14ac:dyDescent="0.3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5"/>
      <c r="N935" s="13"/>
      <c r="O935" s="13"/>
      <c r="P935" s="15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</row>
    <row r="936" spans="1:34" ht="14.25" customHeight="1" x14ac:dyDescent="0.3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5"/>
      <c r="N936" s="13"/>
      <c r="O936" s="13"/>
      <c r="P936" s="15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</row>
    <row r="937" spans="1:34" ht="14.25" customHeight="1" x14ac:dyDescent="0.3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5"/>
      <c r="N937" s="13"/>
      <c r="O937" s="13"/>
      <c r="P937" s="15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</row>
    <row r="938" spans="1:34" ht="14.25" customHeight="1" x14ac:dyDescent="0.3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5"/>
      <c r="N938" s="13"/>
      <c r="O938" s="13"/>
      <c r="P938" s="15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</row>
    <row r="939" spans="1:34" ht="14.25" customHeight="1" x14ac:dyDescent="0.3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5"/>
      <c r="N939" s="13"/>
      <c r="O939" s="13"/>
      <c r="P939" s="15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</row>
    <row r="940" spans="1:34" ht="14.25" customHeight="1" x14ac:dyDescent="0.3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5"/>
      <c r="N940" s="13"/>
      <c r="O940" s="13"/>
      <c r="P940" s="15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</row>
    <row r="941" spans="1:34" ht="14.25" customHeight="1" x14ac:dyDescent="0.3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5"/>
      <c r="N941" s="13"/>
      <c r="O941" s="13"/>
      <c r="P941" s="15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</row>
    <row r="942" spans="1:34" ht="14.25" customHeight="1" x14ac:dyDescent="0.3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5"/>
      <c r="N942" s="13"/>
      <c r="O942" s="13"/>
      <c r="P942" s="15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</row>
    <row r="943" spans="1:34" ht="14.25" customHeight="1" x14ac:dyDescent="0.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5"/>
      <c r="N943" s="13"/>
      <c r="O943" s="13"/>
      <c r="P943" s="15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</row>
    <row r="944" spans="1:34" ht="14.25" customHeight="1" x14ac:dyDescent="0.3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5"/>
      <c r="N944" s="13"/>
      <c r="O944" s="13"/>
      <c r="P944" s="15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</row>
    <row r="945" spans="1:34" ht="14.25" customHeight="1" x14ac:dyDescent="0.3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5"/>
      <c r="N945" s="13"/>
      <c r="O945" s="13"/>
      <c r="P945" s="15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</row>
    <row r="946" spans="1:34" ht="14.25" customHeight="1" x14ac:dyDescent="0.3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5"/>
      <c r="N946" s="13"/>
      <c r="O946" s="13"/>
      <c r="P946" s="15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</row>
    <row r="947" spans="1:34" ht="14.25" customHeight="1" x14ac:dyDescent="0.3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5"/>
      <c r="N947" s="13"/>
      <c r="O947" s="13"/>
      <c r="P947" s="15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</row>
    <row r="948" spans="1:34" ht="14.25" customHeight="1" x14ac:dyDescent="0.3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5"/>
      <c r="N948" s="13"/>
      <c r="O948" s="13"/>
      <c r="P948" s="15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</row>
    <row r="949" spans="1:34" ht="14.25" customHeight="1" x14ac:dyDescent="0.3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5"/>
      <c r="N949" s="13"/>
      <c r="O949" s="13"/>
      <c r="P949" s="15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</row>
    <row r="950" spans="1:34" ht="14.25" customHeight="1" x14ac:dyDescent="0.3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5"/>
      <c r="N950" s="13"/>
      <c r="O950" s="13"/>
      <c r="P950" s="15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</row>
    <row r="951" spans="1:34" ht="14.25" customHeight="1" x14ac:dyDescent="0.3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5"/>
      <c r="N951" s="13"/>
      <c r="O951" s="13"/>
      <c r="P951" s="15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</row>
    <row r="952" spans="1:34" ht="14.25" customHeight="1" x14ac:dyDescent="0.3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5"/>
      <c r="N952" s="13"/>
      <c r="O952" s="13"/>
      <c r="P952" s="15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</row>
    <row r="953" spans="1:34" ht="14.25" customHeight="1" x14ac:dyDescent="0.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5"/>
      <c r="N953" s="13"/>
      <c r="O953" s="13"/>
      <c r="P953" s="15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</row>
    <row r="954" spans="1:34" ht="14.25" customHeight="1" x14ac:dyDescent="0.3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5"/>
      <c r="N954" s="13"/>
      <c r="O954" s="13"/>
      <c r="P954" s="15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</row>
    <row r="955" spans="1:34" ht="14.25" customHeight="1" x14ac:dyDescent="0.3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5"/>
      <c r="N955" s="13"/>
      <c r="O955" s="13"/>
      <c r="P955" s="15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</row>
    <row r="956" spans="1:34" ht="14.25" customHeight="1" x14ac:dyDescent="0.3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5"/>
      <c r="N956" s="13"/>
      <c r="O956" s="13"/>
      <c r="P956" s="15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</row>
    <row r="957" spans="1:34" ht="14.25" customHeight="1" x14ac:dyDescent="0.3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5"/>
      <c r="N957" s="13"/>
      <c r="O957" s="13"/>
      <c r="P957" s="15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</row>
    <row r="958" spans="1:34" ht="14.25" customHeight="1" x14ac:dyDescent="0.3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5"/>
      <c r="N958" s="13"/>
      <c r="O958" s="13"/>
      <c r="P958" s="15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</row>
    <row r="959" spans="1:34" ht="14.25" customHeight="1" x14ac:dyDescent="0.3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5"/>
      <c r="N959" s="13"/>
      <c r="O959" s="13"/>
      <c r="P959" s="15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</row>
    <row r="960" spans="1:34" ht="14.25" customHeight="1" x14ac:dyDescent="0.3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5"/>
      <c r="N960" s="13"/>
      <c r="O960" s="13"/>
      <c r="P960" s="15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</row>
    <row r="961" spans="1:34" ht="14.25" customHeight="1" x14ac:dyDescent="0.3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5"/>
      <c r="N961" s="13"/>
      <c r="O961" s="13"/>
      <c r="P961" s="15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</row>
    <row r="962" spans="1:34" ht="14.25" customHeight="1" x14ac:dyDescent="0.3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5"/>
      <c r="N962" s="13"/>
      <c r="O962" s="13"/>
      <c r="P962" s="15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</row>
    <row r="963" spans="1:34" ht="14.25" customHeight="1" x14ac:dyDescent="0.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5"/>
      <c r="N963" s="13"/>
      <c r="O963" s="13"/>
      <c r="P963" s="15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</row>
    <row r="964" spans="1:34" ht="14.25" customHeight="1" x14ac:dyDescent="0.3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5"/>
      <c r="N964" s="13"/>
      <c r="O964" s="13"/>
      <c r="P964" s="15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</row>
    <row r="965" spans="1:34" ht="14.25" customHeight="1" x14ac:dyDescent="0.3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5"/>
      <c r="N965" s="13"/>
      <c r="O965" s="13"/>
      <c r="P965" s="15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</row>
    <row r="966" spans="1:34" ht="14.25" customHeight="1" x14ac:dyDescent="0.3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5"/>
      <c r="N966" s="13"/>
      <c r="O966" s="13"/>
      <c r="P966" s="15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</row>
    <row r="967" spans="1:34" ht="14.25" customHeight="1" x14ac:dyDescent="0.3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5"/>
      <c r="N967" s="13"/>
      <c r="O967" s="13"/>
      <c r="P967" s="15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</row>
    <row r="968" spans="1:34" ht="14.25" customHeight="1" x14ac:dyDescent="0.3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5"/>
      <c r="N968" s="13"/>
      <c r="O968" s="13"/>
      <c r="P968" s="15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</row>
    <row r="969" spans="1:34" ht="14.25" customHeight="1" x14ac:dyDescent="0.3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5"/>
      <c r="N969" s="13"/>
      <c r="O969" s="13"/>
      <c r="P969" s="15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</row>
    <row r="970" spans="1:34" ht="14.25" customHeight="1" x14ac:dyDescent="0.3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5"/>
      <c r="N970" s="13"/>
      <c r="O970" s="13"/>
      <c r="P970" s="15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</row>
    <row r="971" spans="1:34" ht="14.25" customHeight="1" x14ac:dyDescent="0.3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5"/>
      <c r="N971" s="13"/>
      <c r="O971" s="13"/>
      <c r="P971" s="15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</row>
    <row r="972" spans="1:34" ht="14.25" customHeight="1" x14ac:dyDescent="0.3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5"/>
      <c r="N972" s="13"/>
      <c r="O972" s="13"/>
      <c r="P972" s="15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</row>
    <row r="973" spans="1:34" ht="14.25" customHeight="1" x14ac:dyDescent="0.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5"/>
      <c r="N973" s="13"/>
      <c r="O973" s="13"/>
      <c r="P973" s="15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</row>
    <row r="974" spans="1:34" ht="14.25" customHeight="1" x14ac:dyDescent="0.3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5"/>
      <c r="N974" s="13"/>
      <c r="O974" s="13"/>
      <c r="P974" s="15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</row>
    <row r="975" spans="1:34" ht="14.25" customHeight="1" x14ac:dyDescent="0.3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5"/>
      <c r="N975" s="13"/>
      <c r="O975" s="13"/>
      <c r="P975" s="15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</row>
    <row r="976" spans="1:34" ht="14.25" customHeight="1" x14ac:dyDescent="0.3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5"/>
      <c r="N976" s="13"/>
      <c r="O976" s="13"/>
      <c r="P976" s="15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</row>
    <row r="977" spans="1:34" ht="14.25" customHeight="1" x14ac:dyDescent="0.3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5"/>
      <c r="N977" s="13"/>
      <c r="O977" s="13"/>
      <c r="P977" s="15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</row>
    <row r="978" spans="1:34" ht="14.25" customHeight="1" x14ac:dyDescent="0.3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5"/>
      <c r="N978" s="13"/>
      <c r="O978" s="13"/>
      <c r="P978" s="15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</row>
    <row r="979" spans="1:34" ht="14.25" customHeight="1" x14ac:dyDescent="0.3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5"/>
      <c r="N979" s="13"/>
      <c r="O979" s="13"/>
      <c r="P979" s="15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</row>
    <row r="980" spans="1:34" ht="14.25" customHeight="1" x14ac:dyDescent="0.3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5"/>
      <c r="N980" s="13"/>
      <c r="O980" s="13"/>
      <c r="P980" s="15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</row>
    <row r="981" spans="1:34" ht="14.25" customHeight="1" x14ac:dyDescent="0.3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5"/>
      <c r="N981" s="13"/>
      <c r="O981" s="13"/>
      <c r="P981" s="15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</row>
    <row r="982" spans="1:34" ht="14.25" customHeight="1" x14ac:dyDescent="0.3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5"/>
      <c r="N982" s="13"/>
      <c r="O982" s="13"/>
      <c r="P982" s="15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</row>
    <row r="983" spans="1:34" ht="14.25" customHeight="1" x14ac:dyDescent="0.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5"/>
      <c r="N983" s="13"/>
      <c r="O983" s="13"/>
      <c r="P983" s="15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</row>
    <row r="984" spans="1:34" ht="14.25" customHeight="1" x14ac:dyDescent="0.3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5"/>
      <c r="N984" s="13"/>
      <c r="O984" s="13"/>
      <c r="P984" s="15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</row>
    <row r="985" spans="1:34" ht="14.25" customHeight="1" x14ac:dyDescent="0.3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5"/>
      <c r="N985" s="13"/>
      <c r="O985" s="13"/>
      <c r="P985" s="15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</row>
    <row r="986" spans="1:34" ht="14.25" customHeight="1" x14ac:dyDescent="0.3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5"/>
      <c r="N986" s="13"/>
      <c r="O986" s="13"/>
      <c r="P986" s="15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</row>
    <row r="987" spans="1:34" ht="14.25" customHeight="1" x14ac:dyDescent="0.3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5"/>
      <c r="N987" s="13"/>
      <c r="O987" s="13"/>
      <c r="P987" s="15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</row>
    <row r="988" spans="1:34" ht="14.25" customHeight="1" x14ac:dyDescent="0.3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5"/>
      <c r="N988" s="13"/>
      <c r="O988" s="13"/>
      <c r="P988" s="15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</row>
    <row r="989" spans="1:34" ht="14.25" customHeight="1" x14ac:dyDescent="0.3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5"/>
      <c r="N989" s="13"/>
      <c r="O989" s="13"/>
      <c r="P989" s="15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</row>
    <row r="990" spans="1:34" ht="14.25" customHeight="1" x14ac:dyDescent="0.3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5"/>
      <c r="N990" s="13"/>
      <c r="O990" s="13"/>
      <c r="P990" s="15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</row>
    <row r="991" spans="1:34" ht="14.25" customHeight="1" x14ac:dyDescent="0.3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5"/>
      <c r="N991" s="13"/>
      <c r="O991" s="13"/>
      <c r="P991" s="15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</row>
    <row r="992" spans="1:34" ht="14.25" customHeight="1" x14ac:dyDescent="0.3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5"/>
      <c r="N992" s="13"/>
      <c r="O992" s="13"/>
      <c r="P992" s="15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</row>
    <row r="993" spans="1:34" ht="14.25" customHeight="1" x14ac:dyDescent="0.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5"/>
      <c r="N993" s="13"/>
      <c r="O993" s="13"/>
      <c r="P993" s="15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</row>
    <row r="994" spans="1:34" ht="14.25" customHeight="1" x14ac:dyDescent="0.3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5"/>
      <c r="N994" s="13"/>
      <c r="O994" s="13"/>
      <c r="P994" s="15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</row>
    <row r="995" spans="1:34" ht="14.25" customHeight="1" x14ac:dyDescent="0.3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5"/>
      <c r="N995" s="13"/>
      <c r="O995" s="13"/>
      <c r="P995" s="15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</row>
    <row r="996" spans="1:34" ht="14.25" customHeight="1" x14ac:dyDescent="0.3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5"/>
      <c r="N996" s="13"/>
      <c r="O996" s="13"/>
      <c r="P996" s="15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</row>
    <row r="997" spans="1:34" ht="14.25" customHeight="1" x14ac:dyDescent="0.3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5"/>
      <c r="N997" s="13"/>
      <c r="O997" s="13"/>
      <c r="P997" s="15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</row>
    <row r="998" spans="1:34" ht="14.25" customHeight="1" x14ac:dyDescent="0.3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5"/>
      <c r="N998" s="13"/>
      <c r="O998" s="13"/>
      <c r="P998" s="15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</row>
    <row r="999" spans="1:34" ht="14.25" customHeight="1" x14ac:dyDescent="0.3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5"/>
      <c r="N999" s="13"/>
      <c r="O999" s="13"/>
      <c r="P999" s="15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</row>
    <row r="1000" spans="1:34" ht="14.25" customHeight="1" x14ac:dyDescent="0.3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5"/>
      <c r="N1000" s="13"/>
      <c r="O1000" s="13"/>
      <c r="P1000" s="15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D1000"/>
  <sheetViews>
    <sheetView topLeftCell="AE1" zoomScale="53" workbookViewId="0">
      <selection activeCell="AP53" sqref="AP53"/>
    </sheetView>
  </sheetViews>
  <sheetFormatPr defaultColWidth="14.44140625" defaultRowHeight="15" customHeight="1" x14ac:dyDescent="0.3"/>
  <cols>
    <col min="1" max="1" width="17.33203125" customWidth="1"/>
    <col min="2" max="2" width="14.6640625" customWidth="1"/>
    <col min="3" max="3" width="8" customWidth="1"/>
    <col min="4" max="4" width="5.109375" customWidth="1"/>
    <col min="5" max="5" width="31.33203125" customWidth="1"/>
    <col min="6" max="6" width="26" customWidth="1"/>
    <col min="7" max="7" width="29" customWidth="1"/>
    <col min="8" max="8" width="11.44140625" customWidth="1"/>
    <col min="9" max="9" width="5.109375" customWidth="1"/>
    <col min="10" max="10" width="6.33203125" customWidth="1"/>
    <col min="11" max="11" width="15" customWidth="1"/>
    <col min="12" max="12" width="19.33203125" customWidth="1"/>
    <col min="13" max="13" width="17.33203125" customWidth="1"/>
    <col min="14" max="14" width="16.5546875" customWidth="1"/>
    <col min="15" max="15" width="20.88671875" customWidth="1"/>
    <col min="16" max="16" width="20.44140625" customWidth="1"/>
    <col min="17" max="17" width="9.44140625" customWidth="1"/>
    <col min="18" max="18" width="19.88671875" customWidth="1"/>
    <col min="19" max="19" width="18.6640625" customWidth="1"/>
    <col min="20" max="20" width="18.109375" customWidth="1"/>
    <col min="21" max="21" width="6.44140625" customWidth="1"/>
    <col min="22" max="22" width="9.44140625" customWidth="1"/>
    <col min="23" max="23" width="21" customWidth="1"/>
    <col min="24" max="24" width="23.6640625" customWidth="1"/>
    <col min="25" max="25" width="27.44140625" customWidth="1"/>
    <col min="26" max="26" width="28.6640625" customWidth="1"/>
    <col min="27" max="27" width="10.88671875" customWidth="1"/>
    <col min="28" max="28" width="11.6640625" customWidth="1"/>
    <col min="29" max="29" width="15" customWidth="1"/>
    <col min="30" max="30" width="15.88671875" customWidth="1"/>
    <col min="31" max="31" width="22" customWidth="1"/>
    <col min="32" max="32" width="26" customWidth="1"/>
    <col min="33" max="33" width="8.44140625" customWidth="1"/>
    <col min="34" max="34" width="5" customWidth="1"/>
    <col min="37" max="37" width="19" customWidth="1"/>
    <col min="38" max="38" width="8.6640625" customWidth="1"/>
  </cols>
  <sheetData>
    <row r="1" spans="1:56" ht="14.25" customHeight="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8" t="s">
        <v>10</v>
      </c>
      <c r="L1" s="8" t="s">
        <v>11</v>
      </c>
      <c r="M1" s="10" t="s">
        <v>12</v>
      </c>
      <c r="N1" s="8" t="s">
        <v>13</v>
      </c>
      <c r="O1" s="8" t="s">
        <v>14</v>
      </c>
      <c r="P1" s="10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174</v>
      </c>
      <c r="Z1" s="8" t="s">
        <v>175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7"/>
      <c r="AH1" s="3" t="s">
        <v>3</v>
      </c>
      <c r="AI1" t="s">
        <v>6</v>
      </c>
      <c r="AJ1" t="s">
        <v>8</v>
      </c>
      <c r="AK1" t="s">
        <v>9</v>
      </c>
      <c r="AL1" t="s">
        <v>20</v>
      </c>
      <c r="AM1" t="s">
        <v>22</v>
      </c>
      <c r="AN1" t="s">
        <v>23</v>
      </c>
      <c r="AO1" t="s">
        <v>174</v>
      </c>
      <c r="AP1" t="s">
        <v>26</v>
      </c>
      <c r="AQ1" s="36" t="s">
        <v>30</v>
      </c>
      <c r="AR1" t="s">
        <v>31</v>
      </c>
      <c r="AS1" t="s">
        <v>5</v>
      </c>
      <c r="AT1" t="s">
        <v>3</v>
      </c>
      <c r="AU1" t="s">
        <v>6</v>
      </c>
      <c r="AV1" t="s">
        <v>8</v>
      </c>
      <c r="AW1" t="s">
        <v>9</v>
      </c>
      <c r="AX1" t="s">
        <v>20</v>
      </c>
      <c r="AY1" t="s">
        <v>22</v>
      </c>
      <c r="AZ1" t="s">
        <v>23</v>
      </c>
      <c r="BA1" t="s">
        <v>174</v>
      </c>
      <c r="BB1" t="s">
        <v>26</v>
      </c>
      <c r="BC1" t="s">
        <v>30</v>
      </c>
      <c r="BD1" t="s">
        <v>31</v>
      </c>
    </row>
    <row r="2" spans="1:56" ht="14.25" customHeight="1" x14ac:dyDescent="0.3">
      <c r="A2" s="13" t="s">
        <v>370</v>
      </c>
      <c r="B2" s="13" t="s">
        <v>252</v>
      </c>
      <c r="C2" s="13" t="s">
        <v>40</v>
      </c>
      <c r="D2" s="13">
        <v>1</v>
      </c>
      <c r="E2" s="13">
        <v>1</v>
      </c>
      <c r="F2" s="13">
        <v>0</v>
      </c>
      <c r="G2" s="13">
        <v>1</v>
      </c>
      <c r="H2" s="13">
        <v>32</v>
      </c>
      <c r="I2" s="13">
        <v>18</v>
      </c>
      <c r="J2" s="13">
        <v>14</v>
      </c>
      <c r="K2" s="13">
        <v>157</v>
      </c>
      <c r="L2" s="13">
        <v>431</v>
      </c>
      <c r="M2" s="13">
        <v>0.3642691415313225</v>
      </c>
      <c r="N2" s="13">
        <v>520</v>
      </c>
      <c r="O2" s="13">
        <v>695</v>
      </c>
      <c r="P2" s="13">
        <v>0.74820143884892087</v>
      </c>
      <c r="Q2" s="13">
        <v>1106</v>
      </c>
      <c r="R2" s="13">
        <v>1009</v>
      </c>
      <c r="S2" s="13">
        <v>97</v>
      </c>
      <c r="T2" s="13">
        <v>331</v>
      </c>
      <c r="U2" s="13">
        <v>354</v>
      </c>
      <c r="V2" s="13">
        <v>404</v>
      </c>
      <c r="W2" s="13">
        <v>0.87623762376237624</v>
      </c>
      <c r="X2" s="13">
        <v>287</v>
      </c>
      <c r="Y2" s="13">
        <v>0</v>
      </c>
      <c r="Z2" s="13">
        <v>0</v>
      </c>
      <c r="AA2" s="13">
        <v>2113</v>
      </c>
      <c r="AB2" s="13">
        <v>66</v>
      </c>
      <c r="AC2" s="13">
        <v>2043</v>
      </c>
      <c r="AD2" s="13">
        <v>63.8</v>
      </c>
      <c r="AE2" s="13">
        <v>70</v>
      </c>
      <c r="AF2" s="13">
        <v>2.2000000000000028</v>
      </c>
      <c r="AG2" s="13"/>
      <c r="AH2" s="13">
        <v>1</v>
      </c>
      <c r="AI2">
        <v>1</v>
      </c>
      <c r="AJ2">
        <f>(I2-MIN(I2:I69))/(MAX(I2:I69)-MIN(I2:I69))</f>
        <v>0.23809523809523808</v>
      </c>
      <c r="AK2">
        <f>(J2-MIN(J2:J69))/(MAX(J2:J69)-MIN(J2:J69))</f>
        <v>0.73684210526315785</v>
      </c>
      <c r="AL2">
        <f>(U2-MIN(U2:U69))/(MAX(U2:U69)-MIN(U2:U69))</f>
        <v>0.18095238095238095</v>
      </c>
      <c r="AM2">
        <f>(W2-MIN(W2:W69))/(MAX(W2:W69)-MIN(W2:W69))</f>
        <v>0.12168452759539725</v>
      </c>
      <c r="AN2">
        <f>(X2-MIN(X2:X69))/(MAX(X2:X69)-MIN(X2:X69))</f>
        <v>0.82658959537572252</v>
      </c>
      <c r="AO2">
        <f>(Y2-MIN(Y2:Y69))/(MAX(Y2:Y69)-MIN(Y2:Y69))</f>
        <v>0</v>
      </c>
      <c r="AP2">
        <f>(AA2-MIN(AA2:AA69))/(MAX(AA2:AA69)-MIN(AA2:AA69))</f>
        <v>0.10714285714285714</v>
      </c>
      <c r="AQ2">
        <f>(AE2-MIN(AE2:AE69))/(MAX(AE2:AE69)-MIN(AE2:AE69))</f>
        <v>0.16108247422680413</v>
      </c>
      <c r="AR2">
        <f>(AF2-MIN(AF2:AF69))/(MAX(AF2:AF69)-MIN(AF2:AF69))</f>
        <v>0.17030567685589543</v>
      </c>
      <c r="AS2">
        <v>0</v>
      </c>
      <c r="AT2">
        <f>SLOPE(AH2:AH69, AS2:AS69)</f>
        <v>-0.17999256229081448</v>
      </c>
      <c r="AU2">
        <f>SLOPE(AI2:AI69, AS2:AS69)</f>
        <v>6.198090987975699E-2</v>
      </c>
      <c r="AV2">
        <f>SLOPE(AJ2:AJ69, AS2:AS69)</f>
        <v>5.3043852969475863E-2</v>
      </c>
      <c r="AW2">
        <f>SLOPE(AK2:AK69, AS2:AS69)</f>
        <v>-4.6746654661943075E-2</v>
      </c>
      <c r="AX2">
        <f>SLOPE(AL2:AL69, AS2:AS69)</f>
        <v>1.5103665531333814E-2</v>
      </c>
      <c r="AY2">
        <f>SLOPE(AM2:AM69, AS2:AS69)</f>
        <v>3.4452130276320554E-2</v>
      </c>
      <c r="AZ2">
        <f>SLOPE(AN2:AN69, AS2:AS69)</f>
        <v>-7.9527956256524993E-2</v>
      </c>
      <c r="BA2">
        <f>SLOPE(AO2:AO69, AS2:AS69)</f>
        <v>9.961571835874547E-2</v>
      </c>
      <c r="BB2">
        <f>SLOPE(AP2:AP69, AS2:AS69)</f>
        <v>2.2008240509542105E-2</v>
      </c>
      <c r="BC2">
        <f>SLOPE(AQ2:AQ69, AS2:AS69)</f>
        <v>5.2480897739166421E-2</v>
      </c>
      <c r="BD2">
        <f>SLOPE(AR2:AR69, AS2:AS69)</f>
        <v>5.1209223192444545E-2</v>
      </c>
    </row>
    <row r="3" spans="1:56" ht="14.25" customHeight="1" x14ac:dyDescent="0.3">
      <c r="A3" s="13" t="s">
        <v>388</v>
      </c>
      <c r="B3" s="13" t="s">
        <v>189</v>
      </c>
      <c r="C3" s="13" t="s">
        <v>37</v>
      </c>
      <c r="D3" s="13">
        <v>1</v>
      </c>
      <c r="E3" s="13">
        <v>1</v>
      </c>
      <c r="F3" s="13">
        <v>0</v>
      </c>
      <c r="G3" s="13">
        <v>0</v>
      </c>
      <c r="H3" s="13">
        <v>32</v>
      </c>
      <c r="I3" s="13">
        <v>20</v>
      </c>
      <c r="J3" s="13">
        <v>12</v>
      </c>
      <c r="K3" s="13">
        <v>203</v>
      </c>
      <c r="L3" s="13">
        <v>531</v>
      </c>
      <c r="M3" s="13">
        <v>0.38229755178907721</v>
      </c>
      <c r="N3" s="13">
        <v>369</v>
      </c>
      <c r="O3" s="13">
        <v>520</v>
      </c>
      <c r="P3" s="13">
        <v>0.70961538461538465</v>
      </c>
      <c r="Q3" s="13">
        <v>962</v>
      </c>
      <c r="R3" s="13">
        <v>931</v>
      </c>
      <c r="S3" s="13">
        <v>31</v>
      </c>
      <c r="T3" s="13">
        <v>228</v>
      </c>
      <c r="U3" s="13">
        <v>484</v>
      </c>
      <c r="V3" s="13">
        <v>447</v>
      </c>
      <c r="W3" s="13">
        <v>1.0827740492170019</v>
      </c>
      <c r="X3" s="13">
        <v>234</v>
      </c>
      <c r="Y3" s="13">
        <v>0</v>
      </c>
      <c r="Z3" s="13">
        <v>1</v>
      </c>
      <c r="AA3" s="13">
        <v>2046</v>
      </c>
      <c r="AB3" s="13">
        <v>63.9</v>
      </c>
      <c r="AC3" s="13">
        <v>1876</v>
      </c>
      <c r="AD3" s="13">
        <v>58.6</v>
      </c>
      <c r="AE3" s="13">
        <v>170</v>
      </c>
      <c r="AF3" s="13">
        <v>5.2999999999999972</v>
      </c>
      <c r="AG3" s="13"/>
      <c r="AH3" s="13">
        <v>1</v>
      </c>
      <c r="AI3">
        <v>0</v>
      </c>
      <c r="AJ3">
        <f>(I3-MIN(I2:I69))/(MAX(I2:I69)-MIN(I2:I69))</f>
        <v>0.33333333333333331</v>
      </c>
      <c r="AK3">
        <f>(J3-MIN(J2:J69))/(MAX(J2:J69)-MIN(J2:J69))</f>
        <v>0.63157894736842102</v>
      </c>
      <c r="AL3">
        <f>(U3-MIN(U2:U69))/(MAX(U2:U69)-MIN(U2:U69))</f>
        <v>0.59365079365079365</v>
      </c>
      <c r="AM3">
        <f>(W3-MIN(W2:W69))/(MAX(W2:W69)-MIN(W2:W69))</f>
        <v>0.32162318703278975</v>
      </c>
      <c r="AN3">
        <f>(X3-MIN(X2:X69))/(MAX(X2:X69)-MIN(X2:X69))</f>
        <v>0.67341040462427748</v>
      </c>
      <c r="AO3">
        <f>(Y3-MIN(Y2:Y69))/(MAX(Y2:Y69)-MIN(Y2:Y69))</f>
        <v>0</v>
      </c>
      <c r="AP3">
        <f>(AA3-MIN(AA2:AA69))/(MAX(AA2:AA69)-MIN(AA2:AA69))</f>
        <v>2.7380952380952381E-2</v>
      </c>
      <c r="AQ3">
        <f>(AE3-MIN(AE2:AE69))/(MAX(AE2:AE69)-MIN(AE2:AE69))</f>
        <v>0.28994845360824745</v>
      </c>
      <c r="AR3">
        <f>(AF3-MIN(AF2:AF69))/(MAX(AF2:AF69)-MIN(AF2:AF69))</f>
        <v>0.3056768558951965</v>
      </c>
      <c r="AS3">
        <v>0</v>
      </c>
    </row>
    <row r="4" spans="1:56" ht="14.25" customHeight="1" x14ac:dyDescent="0.3">
      <c r="A4" s="13" t="s">
        <v>38</v>
      </c>
      <c r="B4" s="13" t="s">
        <v>179</v>
      </c>
      <c r="C4" s="13" t="s">
        <v>37</v>
      </c>
      <c r="D4" s="13">
        <v>0</v>
      </c>
      <c r="E4" s="13">
        <v>0</v>
      </c>
      <c r="F4" s="13">
        <v>3</v>
      </c>
      <c r="G4" s="13">
        <v>1</v>
      </c>
      <c r="H4" s="13">
        <v>34</v>
      </c>
      <c r="I4" s="13">
        <v>30</v>
      </c>
      <c r="J4" s="13">
        <v>4</v>
      </c>
      <c r="K4" s="13">
        <v>180</v>
      </c>
      <c r="L4" s="13">
        <v>505</v>
      </c>
      <c r="M4" s="13">
        <v>0.35643564356435642</v>
      </c>
      <c r="N4" s="13">
        <v>520</v>
      </c>
      <c r="O4" s="13">
        <v>794</v>
      </c>
      <c r="P4" s="13">
        <v>0.65491183879093195</v>
      </c>
      <c r="Q4" s="13">
        <v>1322</v>
      </c>
      <c r="R4" s="13">
        <v>1035</v>
      </c>
      <c r="S4" s="13">
        <v>287</v>
      </c>
      <c r="T4" s="13">
        <v>428</v>
      </c>
      <c r="U4" s="13">
        <v>513</v>
      </c>
      <c r="V4" s="13">
        <v>355</v>
      </c>
      <c r="W4" s="13">
        <v>1.4450704225352109</v>
      </c>
      <c r="X4" s="13">
        <v>5</v>
      </c>
      <c r="Y4" s="13">
        <v>4</v>
      </c>
      <c r="Z4" s="13">
        <v>1</v>
      </c>
      <c r="AA4" s="13">
        <v>2484</v>
      </c>
      <c r="AB4" s="13">
        <v>73.099999999999994</v>
      </c>
      <c r="AC4" s="13">
        <v>1977</v>
      </c>
      <c r="AD4" s="13">
        <v>58.1</v>
      </c>
      <c r="AE4" s="13">
        <v>507</v>
      </c>
      <c r="AF4" s="13">
        <v>14.999999999999989</v>
      </c>
      <c r="AG4" s="13"/>
      <c r="AH4" s="13">
        <v>0</v>
      </c>
      <c r="AI4">
        <v>1</v>
      </c>
      <c r="AJ4">
        <f>(I4-MIN(I2:I69))/(MAX(I2:I69)-MIN(I2:I69))</f>
        <v>0.80952380952380953</v>
      </c>
      <c r="AK4">
        <f>(J4-MIN(J2:J69))/(MAX(J2:J69)-MIN(J2:J69))</f>
        <v>0.21052631578947367</v>
      </c>
      <c r="AL4">
        <f>(U4-MIN(U2:U69))/(MAX(U2:U69)-MIN(U2:U69))</f>
        <v>0.68571428571428572</v>
      </c>
      <c r="AM4">
        <f>(W4-MIN(W2:W69))/(MAX(W2:W69)-MIN(W2:W69))</f>
        <v>0.67234607303618676</v>
      </c>
      <c r="AN4">
        <f>(X4-MIN(X2:X69))/(MAX(X2:X69)-MIN(X2:X69))</f>
        <v>1.1560693641618497E-2</v>
      </c>
      <c r="AO4">
        <f>(Y4-MIN(Y2:Y69))/(MAX(Y2:Y69)-MIN(Y2:Y69))</f>
        <v>0.8</v>
      </c>
      <c r="AP4">
        <f>(AA4-MIN(AA2:AA69))/(MAX(AA2:AA69)-MIN(AA2:AA69))</f>
        <v>0.54880952380952386</v>
      </c>
      <c r="AQ4">
        <f>(AE4-MIN(AE2:AE69))/(MAX(AE2:AE69)-MIN(AE2:AE69))</f>
        <v>0.72422680412371132</v>
      </c>
      <c r="AR4">
        <f>(AF4-MIN(AF2:AF69))/(MAX(AF2:AF69)-MIN(AF2:AF69))</f>
        <v>0.72925764192139697</v>
      </c>
      <c r="AS4">
        <v>3</v>
      </c>
    </row>
    <row r="5" spans="1:56" ht="14.25" customHeight="1" x14ac:dyDescent="0.3">
      <c r="A5" s="13" t="s">
        <v>389</v>
      </c>
      <c r="B5" s="13" t="s">
        <v>179</v>
      </c>
      <c r="C5" s="13" t="s">
        <v>43</v>
      </c>
      <c r="D5" s="13">
        <v>1</v>
      </c>
      <c r="E5" s="13">
        <v>0</v>
      </c>
      <c r="F5" s="13">
        <v>0</v>
      </c>
      <c r="G5" s="13">
        <v>0</v>
      </c>
      <c r="H5" s="13">
        <v>32</v>
      </c>
      <c r="I5" s="13">
        <v>21</v>
      </c>
      <c r="J5" s="13">
        <v>11</v>
      </c>
      <c r="K5" s="13">
        <v>260</v>
      </c>
      <c r="L5" s="13">
        <v>673</v>
      </c>
      <c r="M5" s="13">
        <v>0.38632986627043092</v>
      </c>
      <c r="N5" s="13">
        <v>523</v>
      </c>
      <c r="O5" s="13">
        <v>754</v>
      </c>
      <c r="P5" s="13">
        <v>0.69363395225464186</v>
      </c>
      <c r="Q5" s="13">
        <v>1140</v>
      </c>
      <c r="R5" s="13">
        <v>1221</v>
      </c>
      <c r="S5" s="13">
        <v>-81</v>
      </c>
      <c r="T5" s="13">
        <v>270</v>
      </c>
      <c r="U5" s="13">
        <v>454</v>
      </c>
      <c r="V5" s="13">
        <v>367</v>
      </c>
      <c r="W5" s="13">
        <v>1.2370572207084469</v>
      </c>
      <c r="X5" s="13">
        <v>58</v>
      </c>
      <c r="Y5" s="13">
        <v>1</v>
      </c>
      <c r="Z5" s="13">
        <v>3</v>
      </c>
      <c r="AA5" s="13">
        <v>2401</v>
      </c>
      <c r="AB5" s="13">
        <v>75</v>
      </c>
      <c r="AC5" s="13">
        <v>2204</v>
      </c>
      <c r="AD5" s="13">
        <v>68.900000000000006</v>
      </c>
      <c r="AE5" s="13">
        <v>197</v>
      </c>
      <c r="AF5" s="13">
        <v>6.0999999999999943</v>
      </c>
      <c r="AG5" s="13"/>
      <c r="AH5" s="13">
        <v>1</v>
      </c>
      <c r="AI5">
        <v>0</v>
      </c>
      <c r="AJ5">
        <f>(I5-MIN(I2:I69))/(MAX(I2:I69)-MIN(I2:I69))</f>
        <v>0.38095238095238093</v>
      </c>
      <c r="AK5">
        <f>(J5-MIN(J2:J69))/(MAX(J2:J69)-MIN(J2:J69))</f>
        <v>0.57894736842105265</v>
      </c>
      <c r="AL5">
        <f>(U5-MIN(U2:U69))/(MAX(U2:U69)-MIN(U2:U69))</f>
        <v>0.49841269841269842</v>
      </c>
      <c r="AM5">
        <f>(W5-MIN(W2:W69))/(MAX(W2:W69)-MIN(W2:W69))</f>
        <v>0.47097781256118448</v>
      </c>
      <c r="AN5">
        <f>(X5-MIN(X2:X69))/(MAX(X2:X69)-MIN(X2:X69))</f>
        <v>0.16473988439306358</v>
      </c>
      <c r="AO5">
        <f>(Y5-MIN(Y2:Y69))/(MAX(Y2:Y69)-MIN(Y2:Y69))</f>
        <v>0.2</v>
      </c>
      <c r="AP5">
        <f>(AA5-MIN(AA2:AA69))/(MAX(AA2:AA69)-MIN(AA2:AA69))</f>
        <v>0.45</v>
      </c>
      <c r="AQ5">
        <f>(AE5-MIN(AE2:AE69))/(MAX(AE2:AE69)-MIN(AE2:AE69))</f>
        <v>0.32474226804123713</v>
      </c>
      <c r="AR5">
        <f>(AF5-MIN(AF2:AF69))/(MAX(AF2:AF69)-MIN(AF2:AF69))</f>
        <v>0.34061135371179024</v>
      </c>
      <c r="AS5">
        <v>0</v>
      </c>
    </row>
    <row r="6" spans="1:56" ht="14.25" customHeight="1" x14ac:dyDescent="0.3">
      <c r="A6" s="13" t="s">
        <v>44</v>
      </c>
      <c r="B6" s="13" t="s">
        <v>182</v>
      </c>
      <c r="C6" s="13" t="s">
        <v>37</v>
      </c>
      <c r="D6" s="13">
        <v>0</v>
      </c>
      <c r="E6" s="13">
        <v>0</v>
      </c>
      <c r="F6" s="13">
        <v>2</v>
      </c>
      <c r="G6" s="13">
        <v>0</v>
      </c>
      <c r="H6" s="13">
        <v>35</v>
      </c>
      <c r="I6" s="13">
        <v>24</v>
      </c>
      <c r="J6" s="13">
        <v>11</v>
      </c>
      <c r="K6" s="13">
        <v>265</v>
      </c>
      <c r="L6" s="13">
        <v>679</v>
      </c>
      <c r="M6" s="13">
        <v>0.39027982326951399</v>
      </c>
      <c r="N6" s="13">
        <v>579</v>
      </c>
      <c r="O6" s="13">
        <v>860</v>
      </c>
      <c r="P6" s="13">
        <v>0.67325581395348832</v>
      </c>
      <c r="Q6" s="13">
        <v>1354</v>
      </c>
      <c r="R6" s="13">
        <v>1114</v>
      </c>
      <c r="S6" s="13">
        <v>240</v>
      </c>
      <c r="T6" s="13">
        <v>500</v>
      </c>
      <c r="U6" s="13">
        <v>525</v>
      </c>
      <c r="V6" s="13">
        <v>414</v>
      </c>
      <c r="W6" s="13">
        <v>1.268115942028986</v>
      </c>
      <c r="X6" s="13">
        <v>10</v>
      </c>
      <c r="Y6" s="13">
        <v>2</v>
      </c>
      <c r="Z6" s="13">
        <v>5</v>
      </c>
      <c r="AA6" s="13">
        <v>2632</v>
      </c>
      <c r="AB6" s="13">
        <v>75.2</v>
      </c>
      <c r="AC6" s="13">
        <v>2393</v>
      </c>
      <c r="AD6" s="13">
        <v>68.400000000000006</v>
      </c>
      <c r="AE6" s="13">
        <v>239</v>
      </c>
      <c r="AF6" s="13">
        <v>6.7999999999999972</v>
      </c>
      <c r="AG6" s="13"/>
      <c r="AH6" s="13">
        <v>0</v>
      </c>
      <c r="AI6">
        <v>0</v>
      </c>
      <c r="AJ6">
        <f>(I6-MIN(I2:I69))/(MAX(I2:I69)-MIN(I2:I69))</f>
        <v>0.52380952380952384</v>
      </c>
      <c r="AK6">
        <f>(J6-MIN(J2:J69))/(MAX(J2:J69)-MIN(J2:J69))</f>
        <v>0.57894736842105265</v>
      </c>
      <c r="AL6">
        <f>(U6-MIN(U2:U69))/(MAX(U2:U69)-MIN(U2:U69))</f>
        <v>0.72380952380952379</v>
      </c>
      <c r="AM6">
        <f>(W6-MIN(W2:W69))/(MAX(W2:W69)-MIN(W2:W69))</f>
        <v>0.50104436905841798</v>
      </c>
      <c r="AN6">
        <f>(X6-MIN(X2:X69))/(MAX(X2:X69)-MIN(X2:X69))</f>
        <v>2.6011560693641619E-2</v>
      </c>
      <c r="AO6">
        <f>(Y6-MIN(Y2:Y69))/(MAX(Y2:Y69)-MIN(Y2:Y69))</f>
        <v>0.4</v>
      </c>
      <c r="AP6">
        <f>(AA6-MIN(AA2:AA69))/(MAX(AA2:AA69)-MIN(AA2:AA69))</f>
        <v>0.72499999999999998</v>
      </c>
      <c r="AQ6">
        <f>(AE6-MIN(AE2:AE69))/(MAX(AE2:AE69)-MIN(AE2:AE69))</f>
        <v>0.37886597938144329</v>
      </c>
      <c r="AR6">
        <f>(AF6-MIN(AF2:AF69))/(MAX(AF2:AF69)-MIN(AF2:AF69))</f>
        <v>0.37117903930131002</v>
      </c>
      <c r="AS6">
        <v>2</v>
      </c>
    </row>
    <row r="7" spans="1:56" ht="14.25" customHeight="1" x14ac:dyDescent="0.3">
      <c r="A7" s="13" t="s">
        <v>138</v>
      </c>
      <c r="B7" s="13" t="s">
        <v>308</v>
      </c>
      <c r="C7" s="13" t="s">
        <v>37</v>
      </c>
      <c r="D7" s="13">
        <v>1</v>
      </c>
      <c r="E7" s="13">
        <v>0</v>
      </c>
      <c r="F7" s="13">
        <v>0</v>
      </c>
      <c r="G7" s="13">
        <v>0</v>
      </c>
      <c r="H7" s="13">
        <v>34</v>
      </c>
      <c r="I7" s="13">
        <v>23</v>
      </c>
      <c r="J7" s="13">
        <v>11</v>
      </c>
      <c r="K7" s="13">
        <v>172</v>
      </c>
      <c r="L7" s="13">
        <v>479</v>
      </c>
      <c r="M7" s="13">
        <v>0.35908141962421708</v>
      </c>
      <c r="N7" s="13">
        <v>707</v>
      </c>
      <c r="O7" s="13">
        <v>1025</v>
      </c>
      <c r="P7" s="13">
        <v>0.68975609756097556</v>
      </c>
      <c r="Q7" s="13">
        <v>1400</v>
      </c>
      <c r="R7" s="13">
        <v>1216</v>
      </c>
      <c r="S7" s="13">
        <v>184</v>
      </c>
      <c r="T7" s="13">
        <v>451</v>
      </c>
      <c r="U7" s="13">
        <v>530</v>
      </c>
      <c r="V7" s="13">
        <v>386</v>
      </c>
      <c r="W7" s="13">
        <v>1.3730569948186531</v>
      </c>
      <c r="X7" s="13">
        <v>17</v>
      </c>
      <c r="Y7" s="13">
        <v>1</v>
      </c>
      <c r="Z7" s="13">
        <v>5</v>
      </c>
      <c r="AA7" s="13">
        <v>2863</v>
      </c>
      <c r="AB7" s="13">
        <v>84.2</v>
      </c>
      <c r="AC7" s="13">
        <v>2619</v>
      </c>
      <c r="AD7" s="13">
        <v>77</v>
      </c>
      <c r="AE7" s="13">
        <v>244</v>
      </c>
      <c r="AF7" s="13">
        <v>7.2000000000000028</v>
      </c>
      <c r="AG7" s="13"/>
      <c r="AH7" s="13">
        <v>1</v>
      </c>
      <c r="AI7">
        <v>0</v>
      </c>
      <c r="AJ7">
        <f>(I7-MIN(I2:I69))/(MAX(I2:I69)-MIN(I2:I69))</f>
        <v>0.47619047619047616</v>
      </c>
      <c r="AK7">
        <f>(J7-MIN(J2:J69))/(MAX(J2:J69)-MIN(J2:J69))</f>
        <v>0.57894736842105265</v>
      </c>
      <c r="AL7">
        <f>(U7-MIN(U2:U69))/(MAX(U2:U69)-MIN(U2:U69))</f>
        <v>0.73968253968253972</v>
      </c>
      <c r="AM7">
        <f>(W7-MIN(W2:W69))/(MAX(W2:W69)-MIN(W2:W69))</f>
        <v>0.60263310028841677</v>
      </c>
      <c r="AN7">
        <f>(X7-MIN(X2:X69))/(MAX(X2:X69)-MIN(X2:X69))</f>
        <v>4.6242774566473986E-2</v>
      </c>
      <c r="AO7">
        <f>(Y7-MIN(Y2:Y69))/(MAX(Y2:Y69)-MIN(Y2:Y69))</f>
        <v>0.2</v>
      </c>
      <c r="AP7">
        <f>(AA7-MIN(AA2:AA69))/(MAX(AA2:AA69)-MIN(AA2:AA69))</f>
        <v>1</v>
      </c>
      <c r="AQ7">
        <f>(AE7-MIN(AE2:AE69))/(MAX(AE2:AE69)-MIN(AE2:AE69))</f>
        <v>0.38530927835051548</v>
      </c>
      <c r="AR7">
        <f>(AF7-MIN(AF2:AF69))/(MAX(AF2:AF69)-MIN(AF2:AF69))</f>
        <v>0.38864628820960717</v>
      </c>
      <c r="AS7">
        <v>0</v>
      </c>
    </row>
    <row r="8" spans="1:56" ht="14.25" customHeight="1" x14ac:dyDescent="0.3">
      <c r="A8" s="13" t="s">
        <v>390</v>
      </c>
      <c r="B8" s="13" t="s">
        <v>247</v>
      </c>
      <c r="C8" s="13" t="s">
        <v>43</v>
      </c>
      <c r="D8" s="13">
        <v>1</v>
      </c>
      <c r="E8" s="13">
        <v>1</v>
      </c>
      <c r="F8" s="13">
        <v>0</v>
      </c>
      <c r="G8" s="13">
        <v>0</v>
      </c>
      <c r="H8" s="13">
        <v>32</v>
      </c>
      <c r="I8" s="13">
        <v>13</v>
      </c>
      <c r="J8" s="13">
        <v>19</v>
      </c>
      <c r="K8" s="13">
        <v>207</v>
      </c>
      <c r="L8" s="13">
        <v>611</v>
      </c>
      <c r="M8" s="13">
        <v>0.33878887070376429</v>
      </c>
      <c r="N8" s="13">
        <v>390</v>
      </c>
      <c r="O8" s="13">
        <v>563</v>
      </c>
      <c r="P8" s="13">
        <v>0.69271758436944941</v>
      </c>
      <c r="Q8" s="13">
        <v>1034</v>
      </c>
      <c r="R8" s="13">
        <v>1077</v>
      </c>
      <c r="S8" s="13">
        <v>-43</v>
      </c>
      <c r="T8" s="13">
        <v>354</v>
      </c>
      <c r="U8" s="13">
        <v>374</v>
      </c>
      <c r="V8" s="13">
        <v>287</v>
      </c>
      <c r="W8" s="13">
        <v>1.3031358885017419</v>
      </c>
      <c r="X8" s="13">
        <v>124</v>
      </c>
      <c r="Y8" s="13">
        <v>0</v>
      </c>
      <c r="Z8" s="13">
        <v>1</v>
      </c>
      <c r="AA8" s="13">
        <v>2023</v>
      </c>
      <c r="AB8" s="13">
        <v>63.2</v>
      </c>
      <c r="AC8" s="13">
        <v>2030</v>
      </c>
      <c r="AD8" s="13">
        <v>63.4</v>
      </c>
      <c r="AE8" s="13">
        <v>-7</v>
      </c>
      <c r="AF8" s="13">
        <v>-0.19999999999999571</v>
      </c>
      <c r="AG8" s="13"/>
      <c r="AH8" s="13">
        <v>1</v>
      </c>
      <c r="AI8">
        <v>0</v>
      </c>
      <c r="AJ8">
        <f>(I8-MIN(I2:I69))/(MAX(I2:I69)-MIN(I2:I69))</f>
        <v>0</v>
      </c>
      <c r="AK8">
        <f>(J8-MIN(J2:J69))/(MAX(J2:J69)-MIN(J2:J69))</f>
        <v>1</v>
      </c>
      <c r="AL8">
        <f>(U8-MIN(U2:U69))/(MAX(U2:U69)-MIN(U2:U69))</f>
        <v>0.24444444444444444</v>
      </c>
      <c r="AM8">
        <f>(W8-MIN(W2:W69))/(MAX(W2:W69)-MIN(W2:W69))</f>
        <v>0.53494561013935404</v>
      </c>
      <c r="AN8">
        <f>(X8-MIN(X2:X69))/(MAX(X2:X69)-MIN(X2:X69))</f>
        <v>0.3554913294797688</v>
      </c>
      <c r="AO8">
        <f>(Y8-MIN(Y2:Y69))/(MAX(Y2:Y69)-MIN(Y2:Y69))</f>
        <v>0</v>
      </c>
      <c r="AP8">
        <f>(AA8-MIN(AA2:AA69))/(MAX(AA2:AA69)-MIN(AA2:AA69))</f>
        <v>0</v>
      </c>
      <c r="AQ8">
        <f>(AE8-MIN(AE2:AE69))/(MAX(AE2:AE69)-MIN(AE2:AE69))</f>
        <v>6.1855670103092786E-2</v>
      </c>
      <c r="AR8">
        <f>(AF8-MIN(AF2:AF69))/(MAX(AF2:AF69)-MIN(AF2:AF69))</f>
        <v>6.5502183406113856E-2</v>
      </c>
      <c r="AS8">
        <v>0</v>
      </c>
    </row>
    <row r="9" spans="1:56" ht="14.25" customHeight="1" x14ac:dyDescent="0.3">
      <c r="A9" s="13" t="s">
        <v>302</v>
      </c>
      <c r="B9" s="13" t="s">
        <v>187</v>
      </c>
      <c r="C9" s="13" t="s">
        <v>34</v>
      </c>
      <c r="D9" s="13">
        <v>0</v>
      </c>
      <c r="E9" s="13">
        <v>0</v>
      </c>
      <c r="F9" s="13">
        <v>0</v>
      </c>
      <c r="G9" s="13">
        <v>1</v>
      </c>
      <c r="H9" s="13">
        <v>33</v>
      </c>
      <c r="I9" s="13">
        <v>27</v>
      </c>
      <c r="J9" s="13">
        <v>6</v>
      </c>
      <c r="K9" s="13">
        <v>192</v>
      </c>
      <c r="L9" s="13">
        <v>573</v>
      </c>
      <c r="M9" s="13">
        <v>0.33507853403141358</v>
      </c>
      <c r="N9" s="13">
        <v>508</v>
      </c>
      <c r="O9" s="13">
        <v>717</v>
      </c>
      <c r="P9" s="13">
        <v>0.70850767085076705</v>
      </c>
      <c r="Q9" s="13">
        <v>1190</v>
      </c>
      <c r="R9" s="13">
        <v>1045</v>
      </c>
      <c r="S9" s="13">
        <v>145</v>
      </c>
      <c r="T9" s="13">
        <v>441</v>
      </c>
      <c r="U9" s="13">
        <v>420</v>
      </c>
      <c r="V9" s="13">
        <v>366</v>
      </c>
      <c r="W9" s="13">
        <v>1.1475409836065571</v>
      </c>
      <c r="X9" s="13">
        <v>74</v>
      </c>
      <c r="Y9" s="13">
        <v>2</v>
      </c>
      <c r="Z9" s="13">
        <v>4</v>
      </c>
      <c r="AA9" s="13">
        <v>2268</v>
      </c>
      <c r="AB9" s="13">
        <v>68.7</v>
      </c>
      <c r="AC9" s="13">
        <v>1925</v>
      </c>
      <c r="AD9" s="13">
        <v>58.3</v>
      </c>
      <c r="AE9" s="13">
        <v>343</v>
      </c>
      <c r="AF9" s="13">
        <v>10.400000000000009</v>
      </c>
      <c r="AG9" s="13"/>
      <c r="AH9" s="13">
        <v>0</v>
      </c>
      <c r="AI9">
        <v>1</v>
      </c>
      <c r="AJ9">
        <f>(I9-MIN(I2:I69))/(MAX(I2:I69)-MIN(I2:I69))</f>
        <v>0.66666666666666663</v>
      </c>
      <c r="AK9">
        <f>(J9-MIN(J2:J69))/(MAX(J2:J69)-MIN(J2:J69))</f>
        <v>0.31578947368421051</v>
      </c>
      <c r="AL9">
        <f>(U9-MIN(U2:U69))/(MAX(U2:U69)-MIN(U2:U69))</f>
        <v>0.39047619047619048</v>
      </c>
      <c r="AM9">
        <f>(W9-MIN(W2:W69))/(MAX(W2:W69)-MIN(W2:W69))</f>
        <v>0.38432115427616148</v>
      </c>
      <c r="AN9">
        <f>(X9-MIN(X2:X69))/(MAX(X2:X69)-MIN(X2:X69))</f>
        <v>0.21098265895953758</v>
      </c>
      <c r="AO9">
        <f>(Y9-MIN(Y2:Y69))/(MAX(Y2:Y69)-MIN(Y2:Y69))</f>
        <v>0.4</v>
      </c>
      <c r="AP9">
        <f>(AA9-MIN(AA2:AA69))/(MAX(AA2:AA69)-MIN(AA2:AA69))</f>
        <v>0.29166666666666669</v>
      </c>
      <c r="AQ9">
        <f>(AE9-MIN(AE2:AE69))/(MAX(AE2:AE69)-MIN(AE2:AE69))</f>
        <v>0.51288659793814428</v>
      </c>
      <c r="AR9">
        <f>(AF9-MIN(AF2:AF69))/(MAX(AF2:AF69)-MIN(AF2:AF69))</f>
        <v>0.52838427947598299</v>
      </c>
      <c r="AS9">
        <v>0</v>
      </c>
    </row>
    <row r="10" spans="1:56" ht="14.25" customHeight="1" x14ac:dyDescent="0.3">
      <c r="A10" s="13" t="s">
        <v>372</v>
      </c>
      <c r="B10" s="13" t="s">
        <v>194</v>
      </c>
      <c r="C10" s="13" t="s">
        <v>34</v>
      </c>
      <c r="D10" s="13">
        <v>1</v>
      </c>
      <c r="E10" s="13">
        <v>1</v>
      </c>
      <c r="F10" s="13">
        <v>0</v>
      </c>
      <c r="G10" s="13">
        <v>0</v>
      </c>
      <c r="H10" s="13">
        <v>33</v>
      </c>
      <c r="I10" s="13">
        <v>21</v>
      </c>
      <c r="J10" s="13">
        <v>12</v>
      </c>
      <c r="K10" s="13">
        <v>203</v>
      </c>
      <c r="L10" s="13">
        <v>609</v>
      </c>
      <c r="M10" s="13">
        <v>0.33333333333333331</v>
      </c>
      <c r="N10" s="13">
        <v>516</v>
      </c>
      <c r="O10" s="13">
        <v>744</v>
      </c>
      <c r="P10" s="13">
        <v>0.69354838709677424</v>
      </c>
      <c r="Q10" s="13">
        <v>1308</v>
      </c>
      <c r="R10" s="13">
        <v>1147</v>
      </c>
      <c r="S10" s="13">
        <v>161</v>
      </c>
      <c r="T10" s="13">
        <v>429</v>
      </c>
      <c r="U10" s="13">
        <v>349</v>
      </c>
      <c r="V10" s="13">
        <v>465</v>
      </c>
      <c r="W10" s="13">
        <v>0.75053763440860211</v>
      </c>
      <c r="X10" s="13">
        <v>291</v>
      </c>
      <c r="Y10" s="13">
        <v>0</v>
      </c>
      <c r="Z10" s="13">
        <v>0</v>
      </c>
      <c r="AA10" s="13">
        <v>2399</v>
      </c>
      <c r="AB10" s="13">
        <v>72.7</v>
      </c>
      <c r="AC10" s="13">
        <v>2256</v>
      </c>
      <c r="AD10" s="13">
        <v>68.400000000000006</v>
      </c>
      <c r="AE10" s="13">
        <v>143</v>
      </c>
      <c r="AF10" s="13">
        <v>4.2999999999999972</v>
      </c>
      <c r="AG10" s="13"/>
      <c r="AH10" s="13">
        <v>1</v>
      </c>
      <c r="AI10">
        <v>0</v>
      </c>
      <c r="AJ10">
        <f>(I10-MIN(I2:I69))/(MAX(I2:I69)-MIN(I2:I69))</f>
        <v>0.38095238095238093</v>
      </c>
      <c r="AK10">
        <f>(J10-MIN(J2:J69))/(MAX(J2:J69)-MIN(J2:J69))</f>
        <v>0.63157894736842102</v>
      </c>
      <c r="AL10">
        <f>(U10-MIN(U2:U69))/(MAX(U2:U69)-MIN(U2:U69))</f>
        <v>0.16507936507936508</v>
      </c>
      <c r="AM10">
        <f>(W10-MIN(W2:W69))/(MAX(W2:W69)-MIN(W2:W69))</f>
        <v>0</v>
      </c>
      <c r="AN10">
        <f>(X10-MIN(X2:X69))/(MAX(X2:X69)-MIN(X2:X69))</f>
        <v>0.83815028901734101</v>
      </c>
      <c r="AO10">
        <f>(Y10-MIN(Y2:Y69))/(MAX(Y2:Y69)-MIN(Y2:Y69))</f>
        <v>0</v>
      </c>
      <c r="AP10">
        <f>(AA10-MIN(AA2:AA69))/(MAX(AA2:AA69)-MIN(AA2:AA69))</f>
        <v>0.44761904761904764</v>
      </c>
      <c r="AQ10">
        <f>(AE10-MIN(AE2:AE69))/(MAX(AE2:AE69)-MIN(AE2:AE69))</f>
        <v>0.25515463917525771</v>
      </c>
      <c r="AR10">
        <f>(AF10-MIN(AF2:AF69))/(MAX(AF2:AF69)-MIN(AF2:AF69))</f>
        <v>0.26200873362445415</v>
      </c>
      <c r="AS10">
        <v>0</v>
      </c>
    </row>
    <row r="11" spans="1:56" ht="14.25" customHeight="1" x14ac:dyDescent="0.3">
      <c r="A11" s="13" t="s">
        <v>141</v>
      </c>
      <c r="B11" s="13" t="s">
        <v>179</v>
      </c>
      <c r="C11" s="13" t="s">
        <v>40</v>
      </c>
      <c r="D11" s="13">
        <v>0</v>
      </c>
      <c r="E11" s="13">
        <v>0</v>
      </c>
      <c r="F11" s="13">
        <v>0</v>
      </c>
      <c r="G11" s="13">
        <v>1</v>
      </c>
      <c r="H11" s="13">
        <v>34</v>
      </c>
      <c r="I11" s="13">
        <v>23</v>
      </c>
      <c r="J11" s="13">
        <v>11</v>
      </c>
      <c r="K11" s="13">
        <v>177</v>
      </c>
      <c r="L11" s="13">
        <v>553</v>
      </c>
      <c r="M11" s="13">
        <v>0.32007233273056063</v>
      </c>
      <c r="N11" s="13">
        <v>634</v>
      </c>
      <c r="O11" s="13">
        <v>885</v>
      </c>
      <c r="P11" s="13">
        <v>0.71638418079096045</v>
      </c>
      <c r="Q11" s="13">
        <v>1276</v>
      </c>
      <c r="R11" s="13">
        <v>1065</v>
      </c>
      <c r="S11" s="13">
        <v>211</v>
      </c>
      <c r="T11" s="13">
        <v>394</v>
      </c>
      <c r="U11" s="13">
        <v>392</v>
      </c>
      <c r="V11" s="13">
        <v>449</v>
      </c>
      <c r="W11" s="13">
        <v>0.87305122494432075</v>
      </c>
      <c r="X11" s="13">
        <v>13</v>
      </c>
      <c r="Y11" s="13">
        <v>1</v>
      </c>
      <c r="Z11" s="13">
        <v>5</v>
      </c>
      <c r="AA11" s="13">
        <v>2409</v>
      </c>
      <c r="AB11" s="13">
        <v>70.900000000000006</v>
      </c>
      <c r="AC11" s="13">
        <v>2310</v>
      </c>
      <c r="AD11" s="13">
        <v>67.900000000000006</v>
      </c>
      <c r="AE11" s="13">
        <v>99</v>
      </c>
      <c r="AF11" s="13">
        <v>3</v>
      </c>
      <c r="AG11" s="13"/>
      <c r="AH11" s="13">
        <v>0</v>
      </c>
      <c r="AI11">
        <v>1</v>
      </c>
      <c r="AJ11">
        <f>(I11-MIN(I2:I69))/(MAX(I2:I69)-MIN(I2:I69))</f>
        <v>0.47619047619047616</v>
      </c>
      <c r="AK11">
        <f>(J11-MIN(J2:J69))/(MAX(J2:J69)-MIN(J2:J69))</f>
        <v>0.57894736842105265</v>
      </c>
      <c r="AL11">
        <f>(U11-MIN(U2:U69))/(MAX(U2:U69)-MIN(U2:U69))</f>
        <v>0.30158730158730157</v>
      </c>
      <c r="AM11">
        <f>(W11-MIN(W2:W69))/(MAX(W2:W69)-MIN(W2:W69))</f>
        <v>0.11859991766902439</v>
      </c>
      <c r="AN11">
        <f>(X11-MIN(X2:X69))/(MAX(X2:X69)-MIN(X2:X69))</f>
        <v>3.4682080924855488E-2</v>
      </c>
      <c r="AO11">
        <f>(Y11-MIN(Y2:Y69))/(MAX(Y2:Y69)-MIN(Y2:Y69))</f>
        <v>0.2</v>
      </c>
      <c r="AP11">
        <f>(AA11-MIN(AA2:AA69))/(MAX(AA2:AA69)-MIN(AA2:AA69))</f>
        <v>0.4595238095238095</v>
      </c>
      <c r="AQ11">
        <f>(AE11-MIN(AE2:AE69))/(MAX(AE2:AE69)-MIN(AE2:AE69))</f>
        <v>0.19845360824742267</v>
      </c>
      <c r="AR11">
        <f>(AF11-MIN(AF2:AF69))/(MAX(AF2:AF69)-MIN(AF2:AF69))</f>
        <v>0.2052401746724892</v>
      </c>
      <c r="AS11">
        <v>0</v>
      </c>
    </row>
    <row r="12" spans="1:56" ht="14.25" customHeight="1" x14ac:dyDescent="0.3">
      <c r="A12" s="13" t="s">
        <v>59</v>
      </c>
      <c r="B12" s="13" t="s">
        <v>211</v>
      </c>
      <c r="C12" s="13" t="s">
        <v>37</v>
      </c>
      <c r="D12" s="13">
        <v>0</v>
      </c>
      <c r="E12" s="13">
        <v>0</v>
      </c>
      <c r="F12" s="13">
        <v>1</v>
      </c>
      <c r="G12" s="13">
        <v>1</v>
      </c>
      <c r="H12" s="13">
        <v>33</v>
      </c>
      <c r="I12" s="13">
        <v>26</v>
      </c>
      <c r="J12" s="13">
        <v>7</v>
      </c>
      <c r="K12" s="13">
        <v>342</v>
      </c>
      <c r="L12" s="13">
        <v>812</v>
      </c>
      <c r="M12" s="13">
        <v>0.4211822660098522</v>
      </c>
      <c r="N12" s="13">
        <v>469</v>
      </c>
      <c r="O12" s="13">
        <v>624</v>
      </c>
      <c r="P12" s="13">
        <v>0.7516025641025641</v>
      </c>
      <c r="Q12" s="13">
        <v>1134</v>
      </c>
      <c r="R12" s="13">
        <v>1044</v>
      </c>
      <c r="S12" s="13">
        <v>90</v>
      </c>
      <c r="T12" s="13">
        <v>279</v>
      </c>
      <c r="U12" s="13">
        <v>585</v>
      </c>
      <c r="V12" s="13">
        <v>328</v>
      </c>
      <c r="W12" s="13">
        <v>1.783536585365854</v>
      </c>
      <c r="X12" s="13">
        <v>30</v>
      </c>
      <c r="Y12" s="13">
        <v>2</v>
      </c>
      <c r="Z12" s="13">
        <v>1</v>
      </c>
      <c r="AA12" s="13">
        <v>2625</v>
      </c>
      <c r="AB12" s="13">
        <v>79.5</v>
      </c>
      <c r="AC12" s="13">
        <v>2225</v>
      </c>
      <c r="AD12" s="13">
        <v>67.400000000000006</v>
      </c>
      <c r="AE12" s="13">
        <v>400</v>
      </c>
      <c r="AF12" s="13">
        <v>12.099999999999991</v>
      </c>
      <c r="AG12" s="13"/>
      <c r="AH12" s="13">
        <v>0</v>
      </c>
      <c r="AI12">
        <v>1</v>
      </c>
      <c r="AJ12">
        <f>(I12-MIN(I2:I69))/(MAX(I2:I69)-MIN(I2:I69))</f>
        <v>0.61904761904761907</v>
      </c>
      <c r="AK12">
        <f>(J12-MIN(J2:J69))/(MAX(J2:J69)-MIN(J2:J69))</f>
        <v>0.36842105263157893</v>
      </c>
      <c r="AL12">
        <f>(U12-MIN(U2:U69))/(MAX(U2:U69)-MIN(U2:U69))</f>
        <v>0.91428571428571426</v>
      </c>
      <c r="AM12">
        <f>(W12-MIN(W2:W69))/(MAX(W2:W69)-MIN(W2:W69))</f>
        <v>1</v>
      </c>
      <c r="AN12">
        <f>(X12-MIN(X2:X69))/(MAX(X2:X69)-MIN(X2:X69))</f>
        <v>8.3815028901734104E-2</v>
      </c>
      <c r="AO12">
        <f>(Y12-MIN(Y2:Y69))/(MAX(Y2:Y69)-MIN(Y2:Y69))</f>
        <v>0.4</v>
      </c>
      <c r="AP12">
        <f>(AA12-MIN(AA2:AA69))/(MAX(AA2:AA69)-MIN(AA2:AA69))</f>
        <v>0.71666666666666667</v>
      </c>
      <c r="AQ12">
        <f>(AE12-MIN(AE2:AE69))/(MAX(AE2:AE69)-MIN(AE2:AE69))</f>
        <v>0.58634020618556704</v>
      </c>
      <c r="AR12">
        <f>(AF12-MIN(AF2:AF69))/(MAX(AF2:AF69)-MIN(AF2:AF69))</f>
        <v>0.60262008733624417</v>
      </c>
      <c r="AS12">
        <v>1</v>
      </c>
    </row>
    <row r="13" spans="1:56" ht="14.25" customHeight="1" x14ac:dyDescent="0.3">
      <c r="A13" s="13" t="s">
        <v>303</v>
      </c>
      <c r="B13" s="13" t="s">
        <v>238</v>
      </c>
      <c r="C13" s="13" t="s">
        <v>40</v>
      </c>
      <c r="D13" s="13">
        <v>1</v>
      </c>
      <c r="E13" s="13">
        <v>0</v>
      </c>
      <c r="F13" s="13">
        <v>3</v>
      </c>
      <c r="G13" s="13">
        <v>0</v>
      </c>
      <c r="H13" s="13">
        <v>33</v>
      </c>
      <c r="I13" s="13">
        <v>23</v>
      </c>
      <c r="J13" s="13">
        <v>10</v>
      </c>
      <c r="K13" s="13">
        <v>217</v>
      </c>
      <c r="L13" s="13">
        <v>574</v>
      </c>
      <c r="M13" s="13">
        <v>0.37804878048780488</v>
      </c>
      <c r="N13" s="13">
        <v>511</v>
      </c>
      <c r="O13" s="13">
        <v>750</v>
      </c>
      <c r="P13" s="13">
        <v>0.68133333333333335</v>
      </c>
      <c r="Q13" s="13">
        <v>1165</v>
      </c>
      <c r="R13" s="13">
        <v>1027</v>
      </c>
      <c r="S13" s="13">
        <v>138</v>
      </c>
      <c r="T13" s="13">
        <v>384</v>
      </c>
      <c r="U13" s="13">
        <v>431</v>
      </c>
      <c r="V13" s="13">
        <v>396</v>
      </c>
      <c r="W13" s="13">
        <v>1.088383838383838</v>
      </c>
      <c r="X13" s="13">
        <v>52</v>
      </c>
      <c r="Y13" s="13">
        <v>2</v>
      </c>
      <c r="Z13" s="13">
        <v>1</v>
      </c>
      <c r="AA13" s="13">
        <v>2422</v>
      </c>
      <c r="AB13" s="13">
        <v>73.400000000000006</v>
      </c>
      <c r="AC13" s="13">
        <v>2232</v>
      </c>
      <c r="AD13" s="13">
        <v>67.599999999999994</v>
      </c>
      <c r="AE13" s="13">
        <v>190</v>
      </c>
      <c r="AF13" s="13">
        <v>5.8000000000000114</v>
      </c>
      <c r="AG13" s="13"/>
      <c r="AH13" s="13">
        <v>1</v>
      </c>
      <c r="AI13">
        <v>0</v>
      </c>
      <c r="AJ13">
        <f>(I13-MIN(I2:I69))/(MAX(I2:I69)-MIN(I2:I69))</f>
        <v>0.47619047619047616</v>
      </c>
      <c r="AK13">
        <f>(J13-MIN(J2:J69))/(MAX(J2:J69)-MIN(J2:J69))</f>
        <v>0.52631578947368418</v>
      </c>
      <c r="AL13">
        <f>(U13-MIN(U2:U69))/(MAX(U2:U69)-MIN(U2:U69))</f>
        <v>0.42539682539682538</v>
      </c>
      <c r="AM13">
        <f>(W13-MIN(W2:W69))/(MAX(W2:W69)-MIN(W2:W69))</f>
        <v>0.32705377257369239</v>
      </c>
      <c r="AN13">
        <f>(X13-MIN(X2:X69))/(MAX(X2:X69)-MIN(X2:X69))</f>
        <v>0.14739884393063585</v>
      </c>
      <c r="AO13">
        <f>(Y13-MIN(Y2:Y69))/(MAX(Y2:Y69)-MIN(Y2:Y69))</f>
        <v>0.4</v>
      </c>
      <c r="AP13">
        <f>(AA13-MIN(AA2:AA69))/(MAX(AA2:AA69)-MIN(AA2:AA69))</f>
        <v>0.47499999999999998</v>
      </c>
      <c r="AQ13">
        <f>(AE13-MIN(AE2:AE69))/(MAX(AE2:AE69)-MIN(AE2:AE69))</f>
        <v>0.31572164948453607</v>
      </c>
      <c r="AR13">
        <f>(AF13-MIN(AF2:AF69))/(MAX(AF2:AF69)-MIN(AF2:AF69))</f>
        <v>0.32751091703056828</v>
      </c>
      <c r="AS13">
        <v>3</v>
      </c>
    </row>
    <row r="14" spans="1:56" ht="14.25" customHeight="1" x14ac:dyDescent="0.3">
      <c r="A14" s="13" t="s">
        <v>62</v>
      </c>
      <c r="B14" s="13" t="s">
        <v>339</v>
      </c>
      <c r="C14" s="13" t="s">
        <v>34</v>
      </c>
      <c r="D14" s="13">
        <v>1</v>
      </c>
      <c r="E14" s="13">
        <v>1</v>
      </c>
      <c r="F14" s="13">
        <v>0</v>
      </c>
      <c r="G14" s="13">
        <v>0</v>
      </c>
      <c r="H14" s="13">
        <v>34</v>
      </c>
      <c r="I14" s="13">
        <v>25</v>
      </c>
      <c r="J14" s="13">
        <v>9</v>
      </c>
      <c r="K14" s="13">
        <v>244</v>
      </c>
      <c r="L14" s="13">
        <v>707</v>
      </c>
      <c r="M14" s="13">
        <v>0.3451202263083451</v>
      </c>
      <c r="N14" s="13">
        <v>628</v>
      </c>
      <c r="O14" s="13">
        <v>886</v>
      </c>
      <c r="P14" s="13">
        <v>0.70880361173814899</v>
      </c>
      <c r="Q14" s="13">
        <v>1240</v>
      </c>
      <c r="R14" s="13">
        <v>1323</v>
      </c>
      <c r="S14" s="13">
        <v>-83</v>
      </c>
      <c r="T14" s="13">
        <v>378</v>
      </c>
      <c r="U14" s="13">
        <v>370</v>
      </c>
      <c r="V14" s="13">
        <v>326</v>
      </c>
      <c r="W14" s="13">
        <v>1.1349693251533739</v>
      </c>
      <c r="X14" s="13">
        <v>218</v>
      </c>
      <c r="Y14" s="13">
        <v>0</v>
      </c>
      <c r="Z14" s="13">
        <v>2</v>
      </c>
      <c r="AA14" s="13">
        <v>2704</v>
      </c>
      <c r="AB14" s="13">
        <v>79.5</v>
      </c>
      <c r="AC14" s="13">
        <v>2555</v>
      </c>
      <c r="AD14" s="13">
        <v>75.099999999999994</v>
      </c>
      <c r="AE14" s="13">
        <v>149</v>
      </c>
      <c r="AF14" s="13">
        <v>4.4000000000000057</v>
      </c>
      <c r="AG14" s="13"/>
      <c r="AH14" s="13">
        <v>1</v>
      </c>
      <c r="AI14">
        <v>0</v>
      </c>
      <c r="AJ14">
        <f>(I14-MIN(I2:I69))/(MAX(I2:I69)-MIN(I2:I69))</f>
        <v>0.5714285714285714</v>
      </c>
      <c r="AK14">
        <f>(J14-MIN(J2:J69))/(MAX(J2:J69)-MIN(J2:J69))</f>
        <v>0.47368421052631576</v>
      </c>
      <c r="AL14">
        <f>(U14-MIN(U2:U69))/(MAX(U2:U69)-MIN(U2:U69))</f>
        <v>0.23174603174603176</v>
      </c>
      <c r="AM14">
        <f>(W14-MIN(W2:W69))/(MAX(W2:W69)-MIN(W2:W69))</f>
        <v>0.37215109501179011</v>
      </c>
      <c r="AN14">
        <f>(X14-MIN(X2:X69))/(MAX(X2:X69)-MIN(X2:X69))</f>
        <v>0.62716763005780352</v>
      </c>
      <c r="AO14">
        <f>(Y14-MIN(Y2:Y69))/(MAX(Y2:Y69)-MIN(Y2:Y69))</f>
        <v>0</v>
      </c>
      <c r="AP14">
        <f>(AA14-MIN(AA2:AA69))/(MAX(AA2:AA69)-MIN(AA2:AA69))</f>
        <v>0.81071428571428572</v>
      </c>
      <c r="AQ14">
        <f>(AE14-MIN(AE2:AE69))/(MAX(AE2:AE69)-MIN(AE2:AE69))</f>
        <v>0.26288659793814434</v>
      </c>
      <c r="AR14">
        <f>(AF14-MIN(AF2:AF69))/(MAX(AF2:AF69)-MIN(AF2:AF69))</f>
        <v>0.26637554585152873</v>
      </c>
      <c r="AS14">
        <v>0</v>
      </c>
    </row>
    <row r="15" spans="1:56" ht="14.25" customHeight="1" x14ac:dyDescent="0.3">
      <c r="A15" s="13" t="s">
        <v>64</v>
      </c>
      <c r="B15" s="13" t="s">
        <v>304</v>
      </c>
      <c r="C15" s="13" t="s">
        <v>43</v>
      </c>
      <c r="D15" s="13">
        <v>0</v>
      </c>
      <c r="E15" s="13">
        <v>0</v>
      </c>
      <c r="F15" s="13">
        <v>0</v>
      </c>
      <c r="G15" s="13">
        <v>1</v>
      </c>
      <c r="H15" s="13">
        <v>33</v>
      </c>
      <c r="I15" s="13">
        <v>26</v>
      </c>
      <c r="J15" s="13">
        <v>8</v>
      </c>
      <c r="K15" s="13">
        <v>293</v>
      </c>
      <c r="L15" s="13">
        <v>750</v>
      </c>
      <c r="M15" s="13">
        <v>0.39066666666666672</v>
      </c>
      <c r="N15" s="13">
        <v>552</v>
      </c>
      <c r="O15" s="13">
        <v>759</v>
      </c>
      <c r="P15" s="13">
        <v>0.72727272727272729</v>
      </c>
      <c r="Q15" s="13">
        <v>1138</v>
      </c>
      <c r="R15" s="13">
        <v>1071</v>
      </c>
      <c r="S15" s="13">
        <v>67</v>
      </c>
      <c r="T15" s="13">
        <v>394</v>
      </c>
      <c r="U15" s="13">
        <v>481</v>
      </c>
      <c r="V15" s="13">
        <v>316</v>
      </c>
      <c r="W15" s="13">
        <v>1.5221518987341769</v>
      </c>
      <c r="X15" s="13">
        <v>6</v>
      </c>
      <c r="Y15" s="13">
        <v>5</v>
      </c>
      <c r="Z15" s="13">
        <v>5</v>
      </c>
      <c r="AA15" s="13">
        <v>2611</v>
      </c>
      <c r="AB15" s="13">
        <v>79.099999999999994</v>
      </c>
      <c r="AC15" s="13">
        <v>2209</v>
      </c>
      <c r="AD15" s="13">
        <v>66.900000000000006</v>
      </c>
      <c r="AE15" s="13">
        <v>402</v>
      </c>
      <c r="AF15" s="13">
        <v>12.19999999999999</v>
      </c>
      <c r="AG15" s="13"/>
      <c r="AH15" s="13">
        <v>0</v>
      </c>
      <c r="AI15">
        <v>1</v>
      </c>
      <c r="AJ15">
        <f>(I15-MIN(I2:I69))/(MAX(I2:I69)-MIN(I2:I69))</f>
        <v>0.61904761904761907</v>
      </c>
      <c r="AK15">
        <f>(J15-MIN(J2:J69))/(MAX(J2:J69)-MIN(J2:J69))</f>
        <v>0.42105263157894735</v>
      </c>
      <c r="AL15">
        <f>(U15-MIN(U2:U69))/(MAX(U2:U69)-MIN(U2:U69))</f>
        <v>0.58412698412698416</v>
      </c>
      <c r="AM15">
        <f>(W15-MIN(W2:W69))/(MAX(W2:W69)-MIN(W2:W69))</f>
        <v>0.74696519644143</v>
      </c>
      <c r="AN15">
        <f>(X15-MIN(X2:X69))/(MAX(X2:X69)-MIN(X2:X69))</f>
        <v>1.4450867052023121E-2</v>
      </c>
      <c r="AO15">
        <f>(Y15-MIN(Y2:Y69))/(MAX(Y2:Y69)-MIN(Y2:Y69))</f>
        <v>1</v>
      </c>
      <c r="AP15">
        <f>(AA15-MIN(AA2:AA69))/(MAX(AA2:AA69)-MIN(AA2:AA69))</f>
        <v>0.7</v>
      </c>
      <c r="AQ15">
        <f>(AE15-MIN(AE2:AE69))/(MAX(AE2:AE69)-MIN(AE2:AE69))</f>
        <v>0.58891752577319589</v>
      </c>
      <c r="AR15">
        <f>(AF15-MIN(AF2:AF69))/(MAX(AF2:AF69)-MIN(AF2:AF69))</f>
        <v>0.60698689956331842</v>
      </c>
      <c r="AS15">
        <v>0</v>
      </c>
    </row>
    <row r="16" spans="1:56" ht="14.25" customHeight="1" x14ac:dyDescent="0.3">
      <c r="A16" s="13" t="s">
        <v>391</v>
      </c>
      <c r="B16" s="13" t="s">
        <v>94</v>
      </c>
      <c r="C16" s="13" t="s">
        <v>40</v>
      </c>
      <c r="D16" s="13">
        <v>1</v>
      </c>
      <c r="E16" s="13">
        <v>1</v>
      </c>
      <c r="F16" s="13">
        <v>0</v>
      </c>
      <c r="G16" s="13">
        <v>0</v>
      </c>
      <c r="H16" s="13">
        <v>33</v>
      </c>
      <c r="I16" s="13">
        <v>24</v>
      </c>
      <c r="J16" s="13">
        <v>9</v>
      </c>
      <c r="K16" s="13">
        <v>303</v>
      </c>
      <c r="L16" s="13">
        <v>776</v>
      </c>
      <c r="M16" s="13">
        <v>0.3904639175257732</v>
      </c>
      <c r="N16" s="13">
        <v>587</v>
      </c>
      <c r="O16" s="13">
        <v>782</v>
      </c>
      <c r="P16" s="13">
        <v>0.7506393861892583</v>
      </c>
      <c r="Q16" s="13">
        <v>865</v>
      </c>
      <c r="R16" s="13">
        <v>1067</v>
      </c>
      <c r="S16" s="13">
        <v>-202</v>
      </c>
      <c r="T16" s="13">
        <v>235</v>
      </c>
      <c r="U16" s="13">
        <v>484</v>
      </c>
      <c r="V16" s="13">
        <v>352</v>
      </c>
      <c r="W16" s="13">
        <v>1.375</v>
      </c>
      <c r="X16" s="13">
        <v>237</v>
      </c>
      <c r="Y16" s="13">
        <v>0</v>
      </c>
      <c r="Z16" s="13">
        <v>2</v>
      </c>
      <c r="AA16" s="13">
        <v>2608</v>
      </c>
      <c r="AB16" s="13">
        <v>79</v>
      </c>
      <c r="AC16" s="13">
        <v>2331</v>
      </c>
      <c r="AD16" s="13">
        <v>70.599999999999994</v>
      </c>
      <c r="AE16" s="13">
        <v>277</v>
      </c>
      <c r="AF16" s="13">
        <v>8.4000000000000057</v>
      </c>
      <c r="AG16" s="13"/>
      <c r="AH16" s="13">
        <v>1</v>
      </c>
      <c r="AI16">
        <v>0</v>
      </c>
      <c r="AJ16">
        <f>(I16-MIN(I2:I69))/(MAX(I2:I69)-MIN(I2:I69))</f>
        <v>0.52380952380952384</v>
      </c>
      <c r="AK16">
        <f>(J16-MIN(J2:J69))/(MAX(J2:J69)-MIN(J2:J69))</f>
        <v>0.47368421052631576</v>
      </c>
      <c r="AL16">
        <f>(U16-MIN(U2:U69))/(MAX(U2:U69)-MIN(U2:U69))</f>
        <v>0.59365079365079365</v>
      </c>
      <c r="AM16">
        <f>(W16-MIN(W2:W69))/(MAX(W2:W69)-MIN(W2:W69))</f>
        <v>0.60451403654643177</v>
      </c>
      <c r="AN16">
        <f>(X16-MIN(X2:X69))/(MAX(X2:X69)-MIN(X2:X69))</f>
        <v>0.68208092485549132</v>
      </c>
      <c r="AO16">
        <f>(Y16-MIN(Y2:Y69))/(MAX(Y2:Y69)-MIN(Y2:Y69))</f>
        <v>0</v>
      </c>
      <c r="AP16">
        <f>(AA16-MIN(AA2:AA69))/(MAX(AA2:AA69)-MIN(AA2:AA69))</f>
        <v>0.6964285714285714</v>
      </c>
      <c r="AQ16">
        <f>(AE16-MIN(AE2:AE69))/(MAX(AE2:AE69)-MIN(AE2:AE69))</f>
        <v>0.42783505154639173</v>
      </c>
      <c r="AR16">
        <f>(AF16-MIN(AF2:AF69))/(MAX(AF2:AF69)-MIN(AF2:AF69))</f>
        <v>0.44104803493449812</v>
      </c>
      <c r="AS16">
        <v>0</v>
      </c>
    </row>
    <row r="17" spans="1:45" ht="14.25" customHeight="1" x14ac:dyDescent="0.3">
      <c r="A17" s="13" t="s">
        <v>145</v>
      </c>
      <c r="B17" s="13" t="s">
        <v>299</v>
      </c>
      <c r="C17" s="13" t="s">
        <v>40</v>
      </c>
      <c r="D17" s="13">
        <v>0</v>
      </c>
      <c r="E17" s="13">
        <v>1</v>
      </c>
      <c r="F17" s="13">
        <v>4</v>
      </c>
      <c r="G17" s="13">
        <v>1</v>
      </c>
      <c r="H17" s="13">
        <v>34</v>
      </c>
      <c r="I17" s="13">
        <v>32</v>
      </c>
      <c r="J17" s="13">
        <v>2</v>
      </c>
      <c r="K17" s="13">
        <v>233</v>
      </c>
      <c r="L17" s="13">
        <v>633</v>
      </c>
      <c r="M17" s="13">
        <v>0.36808846761453401</v>
      </c>
      <c r="N17" s="13">
        <v>514</v>
      </c>
      <c r="O17" s="13">
        <v>778</v>
      </c>
      <c r="P17" s="13">
        <v>0.66066838046272491</v>
      </c>
      <c r="Q17" s="13">
        <v>1213</v>
      </c>
      <c r="R17" s="13">
        <v>1049</v>
      </c>
      <c r="S17" s="13">
        <v>164</v>
      </c>
      <c r="T17" s="13">
        <v>397</v>
      </c>
      <c r="U17" s="13">
        <v>454</v>
      </c>
      <c r="V17" s="13">
        <v>385</v>
      </c>
      <c r="W17" s="13">
        <v>1.1792207792207789</v>
      </c>
      <c r="X17" s="13">
        <v>22</v>
      </c>
      <c r="Y17" s="13">
        <v>4</v>
      </c>
      <c r="Z17" s="13">
        <v>2</v>
      </c>
      <c r="AA17" s="13">
        <v>2405</v>
      </c>
      <c r="AB17" s="13">
        <v>70.7</v>
      </c>
      <c r="AC17" s="13">
        <v>1970</v>
      </c>
      <c r="AD17" s="13">
        <v>57.9</v>
      </c>
      <c r="AE17" s="13">
        <v>435</v>
      </c>
      <c r="AF17" s="13">
        <v>12.8</v>
      </c>
      <c r="AG17" s="13"/>
      <c r="AH17" s="13">
        <v>0</v>
      </c>
      <c r="AI17">
        <v>1</v>
      </c>
      <c r="AJ17">
        <f>(I17-MIN(I2:I69))/(MAX(I2:I69)-MIN(I2:I69))</f>
        <v>0.90476190476190477</v>
      </c>
      <c r="AK17">
        <f>(J17-MIN(J2:J69))/(MAX(J2:J69)-MIN(J2:J69))</f>
        <v>0.10526315789473684</v>
      </c>
      <c r="AL17">
        <f>(U17-MIN(U2:U69))/(MAX(U2:U69)-MIN(U2:U69))</f>
        <v>0.49841269841269842</v>
      </c>
      <c r="AM17">
        <f>(W17-MIN(W2:W69))/(MAX(W2:W69)-MIN(W2:W69))</f>
        <v>0.41498894496933214</v>
      </c>
      <c r="AN17">
        <f>(X17-MIN(X2:X69))/(MAX(X2:X69)-MIN(X2:X69))</f>
        <v>6.0693641618497107E-2</v>
      </c>
      <c r="AO17">
        <f>(Y17-MIN(Y2:Y69))/(MAX(Y2:Y69)-MIN(Y2:Y69))</f>
        <v>0.8</v>
      </c>
      <c r="AP17">
        <f>(AA17-MIN(AA2:AA69))/(MAX(AA2:AA69)-MIN(AA2:AA69))</f>
        <v>0.45476190476190476</v>
      </c>
      <c r="AQ17">
        <f>(AE17-MIN(AE2:AE69))/(MAX(AE2:AE69)-MIN(AE2:AE69))</f>
        <v>0.63144329896907214</v>
      </c>
      <c r="AR17">
        <f>(AF17-MIN(AF2:AF69))/(MAX(AF2:AF69)-MIN(AF2:AF69))</f>
        <v>0.63318777292576434</v>
      </c>
      <c r="AS17">
        <v>4</v>
      </c>
    </row>
    <row r="18" spans="1:45" ht="14.25" customHeight="1" x14ac:dyDescent="0.3">
      <c r="A18" s="13" t="s">
        <v>392</v>
      </c>
      <c r="B18" s="13" t="s">
        <v>238</v>
      </c>
      <c r="C18" s="13" t="s">
        <v>34</v>
      </c>
      <c r="D18" s="13">
        <v>1</v>
      </c>
      <c r="E18" s="13">
        <v>0</v>
      </c>
      <c r="F18" s="13">
        <v>0</v>
      </c>
      <c r="G18" s="13">
        <v>0</v>
      </c>
      <c r="H18" s="13">
        <v>32</v>
      </c>
      <c r="I18" s="13">
        <v>24</v>
      </c>
      <c r="J18" s="13">
        <v>8</v>
      </c>
      <c r="K18" s="13">
        <v>185</v>
      </c>
      <c r="L18" s="13">
        <v>502</v>
      </c>
      <c r="M18" s="13">
        <v>0.36852589641434258</v>
      </c>
      <c r="N18" s="13">
        <v>536</v>
      </c>
      <c r="O18" s="13">
        <v>820</v>
      </c>
      <c r="P18" s="13">
        <v>0.65365853658536588</v>
      </c>
      <c r="Q18" s="13">
        <v>1196</v>
      </c>
      <c r="R18" s="13">
        <v>1077</v>
      </c>
      <c r="S18" s="13">
        <v>119</v>
      </c>
      <c r="T18" s="13">
        <v>378</v>
      </c>
      <c r="U18" s="13">
        <v>453</v>
      </c>
      <c r="V18" s="13">
        <v>418</v>
      </c>
      <c r="W18" s="13">
        <v>1.0837320574162681</v>
      </c>
      <c r="X18" s="13">
        <v>80</v>
      </c>
      <c r="Y18" s="13">
        <v>3</v>
      </c>
      <c r="Z18" s="13">
        <v>3</v>
      </c>
      <c r="AA18" s="13">
        <v>2349</v>
      </c>
      <c r="AB18" s="13">
        <v>73.400000000000006</v>
      </c>
      <c r="AC18" s="13">
        <v>2140</v>
      </c>
      <c r="AD18" s="13">
        <v>66.900000000000006</v>
      </c>
      <c r="AE18" s="13">
        <v>209</v>
      </c>
      <c r="AF18" s="13">
        <v>6.5</v>
      </c>
      <c r="AG18" s="13"/>
      <c r="AH18" s="13">
        <v>1</v>
      </c>
      <c r="AI18">
        <v>0</v>
      </c>
      <c r="AJ18">
        <f>(I18-MIN(I2:I69))/(MAX(I2:I69)-MIN(I2:I69))</f>
        <v>0.52380952380952384</v>
      </c>
      <c r="AK18">
        <f>(J18-MIN(J2:J69))/(MAX(J2:J69)-MIN(J2:J69))</f>
        <v>0.42105263157894735</v>
      </c>
      <c r="AL18">
        <f>(U18-MIN(U2:U69))/(MAX(U2:U69)-MIN(U2:U69))</f>
        <v>0.49523809523809526</v>
      </c>
      <c r="AM18">
        <f>(W18-MIN(W2:W69))/(MAX(W2:W69)-MIN(W2:W69))</f>
        <v>0.32255059184610385</v>
      </c>
      <c r="AN18">
        <f>(X18-MIN(X2:X69))/(MAX(X2:X69)-MIN(X2:X69))</f>
        <v>0.22832369942196531</v>
      </c>
      <c r="AO18">
        <f>(Y18-MIN(Y2:Y69))/(MAX(Y2:Y69)-MIN(Y2:Y69))</f>
        <v>0.6</v>
      </c>
      <c r="AP18">
        <f>(AA18-MIN(AA2:AA69))/(MAX(AA2:AA69)-MIN(AA2:AA69))</f>
        <v>0.3880952380952381</v>
      </c>
      <c r="AQ18">
        <f>(AE18-MIN(AE2:AE69))/(MAX(AE2:AE69)-MIN(AE2:AE69))</f>
        <v>0.34020618556701032</v>
      </c>
      <c r="AR18">
        <f>(AF18-MIN(AF2:AF69))/(MAX(AF2:AF69)-MIN(AF2:AF69))</f>
        <v>0.35807860262008745</v>
      </c>
      <c r="AS18">
        <v>0</v>
      </c>
    </row>
    <row r="19" spans="1:45" ht="14.25" customHeight="1" x14ac:dyDescent="0.3">
      <c r="A19" s="13" t="s">
        <v>68</v>
      </c>
      <c r="B19" s="13" t="s">
        <v>308</v>
      </c>
      <c r="C19" s="13" t="s">
        <v>37</v>
      </c>
      <c r="D19" s="13">
        <v>0</v>
      </c>
      <c r="E19" s="13">
        <v>1</v>
      </c>
      <c r="F19" s="13">
        <v>1</v>
      </c>
      <c r="G19" s="13">
        <v>1</v>
      </c>
      <c r="H19" s="13">
        <v>34</v>
      </c>
      <c r="I19" s="13">
        <v>28</v>
      </c>
      <c r="J19" s="13">
        <v>6</v>
      </c>
      <c r="K19" s="13">
        <v>240</v>
      </c>
      <c r="L19" s="13">
        <v>609</v>
      </c>
      <c r="M19" s="13">
        <v>0.39408866995073888</v>
      </c>
      <c r="N19" s="13">
        <v>525</v>
      </c>
      <c r="O19" s="13">
        <v>739</v>
      </c>
      <c r="P19" s="13">
        <v>0.71041948579161029</v>
      </c>
      <c r="Q19" s="13">
        <v>1215</v>
      </c>
      <c r="R19" s="13">
        <v>1110</v>
      </c>
      <c r="S19" s="13">
        <v>105</v>
      </c>
      <c r="T19" s="13">
        <v>325</v>
      </c>
      <c r="U19" s="13">
        <v>499</v>
      </c>
      <c r="V19" s="13">
        <v>383</v>
      </c>
      <c r="W19" s="13">
        <v>1.3028720626631849</v>
      </c>
      <c r="X19" s="13">
        <v>100</v>
      </c>
      <c r="Y19" s="13">
        <v>0</v>
      </c>
      <c r="Z19" s="13">
        <v>0</v>
      </c>
      <c r="AA19" s="13">
        <v>2615</v>
      </c>
      <c r="AB19" s="13">
        <v>76.900000000000006</v>
      </c>
      <c r="AC19" s="13">
        <v>2211</v>
      </c>
      <c r="AD19" s="13">
        <v>65</v>
      </c>
      <c r="AE19" s="13">
        <v>404</v>
      </c>
      <c r="AF19" s="13">
        <v>11.900000000000009</v>
      </c>
      <c r="AG19" s="13"/>
      <c r="AH19" s="13">
        <v>0</v>
      </c>
      <c r="AI19">
        <v>1</v>
      </c>
      <c r="AJ19">
        <f>(I19-MIN(I2:I69))/(MAX(I2:I69)-MIN(I2:I69))</f>
        <v>0.7142857142857143</v>
      </c>
      <c r="AK19">
        <f>(J19-MIN(J2:J69))/(MAX(J2:J69)-MIN(J2:J69))</f>
        <v>0.31578947368421051</v>
      </c>
      <c r="AL19">
        <f>(U19-MIN(U2:U69))/(MAX(U2:U69)-MIN(U2:U69))</f>
        <v>0.64126984126984132</v>
      </c>
      <c r="AM19">
        <f>(W19-MIN(W2:W69))/(MAX(W2:W69)-MIN(W2:W69))</f>
        <v>0.53469021216599455</v>
      </c>
      <c r="AN19">
        <f>(X19-MIN(X2:X69))/(MAX(X2:X69)-MIN(X2:X69))</f>
        <v>0.2861271676300578</v>
      </c>
      <c r="AO19">
        <f>(Y19-MIN(Y2:Y69))/(MAX(Y2:Y69)-MIN(Y2:Y69))</f>
        <v>0</v>
      </c>
      <c r="AP19">
        <f>(AA19-MIN(AA2:AA69))/(MAX(AA2:AA69)-MIN(AA2:AA69))</f>
        <v>0.70476190476190481</v>
      </c>
      <c r="AQ19">
        <f>(AE19-MIN(AE2:AE69))/(MAX(AE2:AE69)-MIN(AE2:AE69))</f>
        <v>0.59149484536082475</v>
      </c>
      <c r="AR19">
        <f>(AF19-MIN(AF2:AF69))/(MAX(AF2:AF69)-MIN(AF2:AF69))</f>
        <v>0.59388646288209657</v>
      </c>
      <c r="AS19">
        <v>1</v>
      </c>
    </row>
    <row r="20" spans="1:45" ht="14.25" customHeight="1" x14ac:dyDescent="0.3">
      <c r="A20" s="13" t="s">
        <v>375</v>
      </c>
      <c r="B20" s="13" t="s">
        <v>261</v>
      </c>
      <c r="C20" s="13" t="s">
        <v>34</v>
      </c>
      <c r="D20" s="13">
        <v>1</v>
      </c>
      <c r="E20" s="13">
        <v>1</v>
      </c>
      <c r="F20" s="13">
        <v>1</v>
      </c>
      <c r="G20" s="13">
        <v>1</v>
      </c>
      <c r="H20" s="13">
        <v>30</v>
      </c>
      <c r="I20" s="13">
        <v>26</v>
      </c>
      <c r="J20" s="13">
        <v>4</v>
      </c>
      <c r="K20" s="13">
        <v>172</v>
      </c>
      <c r="L20" s="13">
        <v>445</v>
      </c>
      <c r="M20" s="13">
        <v>0.38651685393258428</v>
      </c>
      <c r="N20" s="13">
        <v>545</v>
      </c>
      <c r="O20" s="13">
        <v>751</v>
      </c>
      <c r="P20" s="13">
        <v>0.72569906790945404</v>
      </c>
      <c r="Q20" s="13">
        <v>1027</v>
      </c>
      <c r="R20" s="13">
        <v>936</v>
      </c>
      <c r="S20" s="13">
        <v>91</v>
      </c>
      <c r="T20" s="13">
        <v>318</v>
      </c>
      <c r="U20" s="13">
        <v>434</v>
      </c>
      <c r="V20" s="13">
        <v>342</v>
      </c>
      <c r="W20" s="13">
        <v>1.269005847953216</v>
      </c>
      <c r="X20" s="13">
        <v>244</v>
      </c>
      <c r="Y20" s="13">
        <v>0</v>
      </c>
      <c r="Z20" s="13">
        <v>1</v>
      </c>
      <c r="AA20" s="13">
        <v>2209</v>
      </c>
      <c r="AB20" s="13">
        <v>73.599999999999994</v>
      </c>
      <c r="AC20" s="13">
        <v>1815</v>
      </c>
      <c r="AD20" s="13">
        <v>60.5</v>
      </c>
      <c r="AE20" s="13">
        <v>394</v>
      </c>
      <c r="AF20" s="13">
        <v>13.099999999999991</v>
      </c>
      <c r="AG20" s="13"/>
      <c r="AH20" s="13">
        <v>1</v>
      </c>
      <c r="AI20">
        <v>1</v>
      </c>
      <c r="AJ20">
        <f>(I20-MIN(I2:I69))/(MAX(I2:I69)-MIN(I2:I69))</f>
        <v>0.61904761904761907</v>
      </c>
      <c r="AK20">
        <f>(J20-MIN(J2:J69))/(MAX(J2:J69)-MIN(J2:J69))</f>
        <v>0.21052631578947367</v>
      </c>
      <c r="AL20">
        <f>(U20-MIN(U2:U69))/(MAX(U2:U69)-MIN(U2:U69))</f>
        <v>0.43492063492063493</v>
      </c>
      <c r="AM20">
        <f>(W20-MIN(W2:W69))/(MAX(W2:W69)-MIN(W2:W69))</f>
        <v>0.50190584711065156</v>
      </c>
      <c r="AN20">
        <f>(X20-MIN(X2:X69))/(MAX(X2:X69)-MIN(X2:X69))</f>
        <v>0.70231213872832365</v>
      </c>
      <c r="AO20">
        <f>(Y20-MIN(Y2:Y69))/(MAX(Y2:Y69)-MIN(Y2:Y69))</f>
        <v>0</v>
      </c>
      <c r="AP20">
        <f>(AA20-MIN(AA2:AA69))/(MAX(AA2:AA69)-MIN(AA2:AA69))</f>
        <v>0.22142857142857142</v>
      </c>
      <c r="AQ20">
        <f>(AE20-MIN(AE2:AE69))/(MAX(AE2:AE69)-MIN(AE2:AE69))</f>
        <v>0.57860824742268047</v>
      </c>
      <c r="AR20">
        <f>(AF20-MIN(AF2:AF69))/(MAX(AF2:AF69)-MIN(AF2:AF69))</f>
        <v>0.64628820960698652</v>
      </c>
      <c r="AS20">
        <v>1</v>
      </c>
    </row>
    <row r="21" spans="1:45" ht="14.25" customHeight="1" x14ac:dyDescent="0.3">
      <c r="A21" s="13" t="s">
        <v>75</v>
      </c>
      <c r="B21" s="13" t="s">
        <v>201</v>
      </c>
      <c r="C21" s="13" t="s">
        <v>43</v>
      </c>
      <c r="D21" s="13">
        <v>1</v>
      </c>
      <c r="E21" s="13">
        <v>0</v>
      </c>
      <c r="F21" s="13">
        <v>0</v>
      </c>
      <c r="G21" s="13">
        <v>0</v>
      </c>
      <c r="H21" s="13">
        <v>32</v>
      </c>
      <c r="I21" s="13">
        <v>20</v>
      </c>
      <c r="J21" s="13">
        <v>12</v>
      </c>
      <c r="K21" s="13">
        <v>187</v>
      </c>
      <c r="L21" s="13">
        <v>530</v>
      </c>
      <c r="M21" s="13">
        <v>0.35283018867924532</v>
      </c>
      <c r="N21" s="13">
        <v>647</v>
      </c>
      <c r="O21" s="13">
        <v>883</v>
      </c>
      <c r="P21" s="13">
        <v>0.73272933182332955</v>
      </c>
      <c r="Q21" s="13">
        <v>1302</v>
      </c>
      <c r="R21" s="13">
        <v>1064</v>
      </c>
      <c r="S21" s="13">
        <v>238</v>
      </c>
      <c r="T21" s="13">
        <v>440</v>
      </c>
      <c r="U21" s="13">
        <v>518</v>
      </c>
      <c r="V21" s="13">
        <v>365</v>
      </c>
      <c r="W21" s="13">
        <v>1.419178082191781</v>
      </c>
      <c r="X21" s="13">
        <v>44</v>
      </c>
      <c r="Y21" s="13">
        <v>2</v>
      </c>
      <c r="Z21" s="13">
        <v>8</v>
      </c>
      <c r="AA21" s="13">
        <v>2624</v>
      </c>
      <c r="AB21" s="13">
        <v>82</v>
      </c>
      <c r="AC21" s="13">
        <v>2243</v>
      </c>
      <c r="AD21" s="13">
        <v>70.099999999999994</v>
      </c>
      <c r="AE21" s="13">
        <v>381</v>
      </c>
      <c r="AF21" s="13">
        <v>11.900000000000009</v>
      </c>
      <c r="AG21" s="13"/>
      <c r="AH21" s="13">
        <v>1</v>
      </c>
      <c r="AI21">
        <v>0</v>
      </c>
      <c r="AJ21">
        <f>(I21-MIN(I2:I69))/(MAX(I2:I69)-MIN(I2:I69))</f>
        <v>0.33333333333333331</v>
      </c>
      <c r="AK21">
        <f>(J21-MIN(J2:J69))/(MAX(J2:J69)-MIN(J2:J69))</f>
        <v>0.63157894736842102</v>
      </c>
      <c r="AL21">
        <f>(U21-MIN(U2:U69))/(MAX(U2:U69)-MIN(U2:U69))</f>
        <v>0.70158730158730154</v>
      </c>
      <c r="AM21">
        <f>(W21-MIN(W2:W69))/(MAX(W2:W69)-MIN(W2:W69))</f>
        <v>0.64728085847867323</v>
      </c>
      <c r="AN21">
        <f>(X21-MIN(X2:X69))/(MAX(X2:X69)-MIN(X2:X69))</f>
        <v>0.12427745664739884</v>
      </c>
      <c r="AO21">
        <f>(Y21-MIN(Y2:Y69))/(MAX(Y2:Y69)-MIN(Y2:Y69))</f>
        <v>0.4</v>
      </c>
      <c r="AP21">
        <f>(AA21-MIN(AA2:AA69))/(MAX(AA2:AA69)-MIN(AA2:AA69))</f>
        <v>0.71547619047619049</v>
      </c>
      <c r="AQ21">
        <f>(AE21-MIN(AE2:AE69))/(MAX(AE2:AE69)-MIN(AE2:AE69))</f>
        <v>0.56185567010309279</v>
      </c>
      <c r="AR21">
        <f>(AF21-MIN(AF2:AF69))/(MAX(AF2:AF69)-MIN(AF2:AF69))</f>
        <v>0.59388646288209657</v>
      </c>
      <c r="AS21">
        <v>0</v>
      </c>
    </row>
    <row r="22" spans="1:45" ht="14.25" customHeight="1" x14ac:dyDescent="0.3">
      <c r="A22" s="13" t="s">
        <v>76</v>
      </c>
      <c r="B22" s="13" t="s">
        <v>182</v>
      </c>
      <c r="C22" s="13" t="s">
        <v>34</v>
      </c>
      <c r="D22" s="13">
        <v>0</v>
      </c>
      <c r="E22" s="13">
        <v>1</v>
      </c>
      <c r="F22" s="13">
        <v>2</v>
      </c>
      <c r="G22" s="13">
        <v>1</v>
      </c>
      <c r="H22" s="13">
        <v>33</v>
      </c>
      <c r="I22" s="13">
        <v>26</v>
      </c>
      <c r="J22" s="13">
        <v>7</v>
      </c>
      <c r="K22" s="13">
        <v>274</v>
      </c>
      <c r="L22" s="13">
        <v>781</v>
      </c>
      <c r="M22" s="13">
        <v>0.35083226632522407</v>
      </c>
      <c r="N22" s="13">
        <v>529</v>
      </c>
      <c r="O22" s="13">
        <v>762</v>
      </c>
      <c r="P22" s="13">
        <v>0.69422572178477693</v>
      </c>
      <c r="Q22" s="13">
        <v>1280</v>
      </c>
      <c r="R22" s="13">
        <v>1236</v>
      </c>
      <c r="S22" s="13">
        <v>44</v>
      </c>
      <c r="T22" s="13">
        <v>337</v>
      </c>
      <c r="U22" s="13">
        <v>612</v>
      </c>
      <c r="V22" s="13">
        <v>348</v>
      </c>
      <c r="W22" s="13">
        <v>1.7586206896551719</v>
      </c>
      <c r="X22" s="13">
        <v>29</v>
      </c>
      <c r="Y22" s="13">
        <v>2</v>
      </c>
      <c r="Z22" s="13">
        <v>2</v>
      </c>
      <c r="AA22" s="13">
        <v>2735</v>
      </c>
      <c r="AB22" s="13">
        <v>82.9</v>
      </c>
      <c r="AC22" s="13">
        <v>2439</v>
      </c>
      <c r="AD22" s="13">
        <v>73.900000000000006</v>
      </c>
      <c r="AE22" s="13">
        <v>296</v>
      </c>
      <c r="AF22" s="13">
        <v>9</v>
      </c>
      <c r="AG22" s="13"/>
      <c r="AH22" s="13">
        <v>0</v>
      </c>
      <c r="AI22">
        <v>1</v>
      </c>
      <c r="AJ22">
        <f>(I22-MIN(I2:I69))/(MAX(I2:I69)-MIN(I2:I69))</f>
        <v>0.61904761904761907</v>
      </c>
      <c r="AK22">
        <f>(J22-MIN(J2:J69))/(MAX(J2:J69)-MIN(J2:J69))</f>
        <v>0.36842105263157893</v>
      </c>
      <c r="AL22">
        <f>(U22-MIN(U2:U69))/(MAX(U2:U69)-MIN(U2:U69))</f>
        <v>1</v>
      </c>
      <c r="AM22">
        <f>(W22-MIN(W2:W69))/(MAX(W2:W69)-MIN(W2:W69))</f>
        <v>0.97588003774099363</v>
      </c>
      <c r="AN22">
        <f>(X22-MIN(X2:X69))/(MAX(X2:X69)-MIN(X2:X69))</f>
        <v>8.0924855491329481E-2</v>
      </c>
      <c r="AO22">
        <f>(Y22-MIN(Y2:Y69))/(MAX(Y2:Y69)-MIN(Y2:Y69))</f>
        <v>0.4</v>
      </c>
      <c r="AP22">
        <f>(AA22-MIN(AA2:AA69))/(MAX(AA2:AA69)-MIN(AA2:AA69))</f>
        <v>0.84761904761904761</v>
      </c>
      <c r="AQ22">
        <f>(AE22-MIN(AE2:AE69))/(MAX(AE2:AE69)-MIN(AE2:AE69))</f>
        <v>0.45231958762886598</v>
      </c>
      <c r="AR22">
        <f>(AF22-MIN(AF2:AF69))/(MAX(AF2:AF69)-MIN(AF2:AF69))</f>
        <v>0.46724890829694332</v>
      </c>
      <c r="AS22">
        <v>2</v>
      </c>
    </row>
    <row r="23" spans="1:45" ht="14.25" customHeight="1" x14ac:dyDescent="0.3">
      <c r="A23" s="13" t="s">
        <v>79</v>
      </c>
      <c r="B23" s="13" t="s">
        <v>182</v>
      </c>
      <c r="C23" s="13" t="s">
        <v>40</v>
      </c>
      <c r="D23" s="13">
        <v>0</v>
      </c>
      <c r="E23" s="13">
        <v>0</v>
      </c>
      <c r="F23" s="13">
        <v>1</v>
      </c>
      <c r="G23" s="13">
        <v>1</v>
      </c>
      <c r="H23" s="13">
        <v>33</v>
      </c>
      <c r="I23" s="13">
        <v>24</v>
      </c>
      <c r="J23" s="13">
        <v>9</v>
      </c>
      <c r="K23" s="13">
        <v>184</v>
      </c>
      <c r="L23" s="13">
        <v>533</v>
      </c>
      <c r="M23" s="13">
        <v>0.34521575984990621</v>
      </c>
      <c r="N23" s="13">
        <v>635</v>
      </c>
      <c r="O23" s="13">
        <v>893</v>
      </c>
      <c r="P23" s="13">
        <v>0.71108622620380735</v>
      </c>
      <c r="Q23" s="13">
        <v>1258</v>
      </c>
      <c r="R23" s="13">
        <v>1017</v>
      </c>
      <c r="S23" s="13">
        <v>241</v>
      </c>
      <c r="T23" s="13">
        <v>389</v>
      </c>
      <c r="U23" s="13">
        <v>499</v>
      </c>
      <c r="V23" s="13">
        <v>435</v>
      </c>
      <c r="W23" s="13">
        <v>1.147126436781609</v>
      </c>
      <c r="X23" s="13">
        <v>1</v>
      </c>
      <c r="Y23" s="13">
        <v>4</v>
      </c>
      <c r="Z23" s="13">
        <v>4</v>
      </c>
      <c r="AA23" s="13">
        <v>2627</v>
      </c>
      <c r="AB23" s="13">
        <v>79.599999999999994</v>
      </c>
      <c r="AC23" s="13">
        <v>2325</v>
      </c>
      <c r="AD23" s="13">
        <v>70.5</v>
      </c>
      <c r="AE23" s="13">
        <v>302</v>
      </c>
      <c r="AF23" s="13">
        <v>9.0999999999999943</v>
      </c>
      <c r="AG23" s="13"/>
      <c r="AH23" s="13">
        <v>0</v>
      </c>
      <c r="AI23">
        <v>1</v>
      </c>
      <c r="AJ23">
        <f>(I23-MIN(I2:I69))/(MAX(I2:I69)-MIN(I2:I69))</f>
        <v>0.52380952380952384</v>
      </c>
      <c r="AK23">
        <f>(J23-MIN(J2:J69))/(MAX(J2:J69)-MIN(J2:J69))</f>
        <v>0.47368421052631576</v>
      </c>
      <c r="AL23">
        <f>(U23-MIN(U2:U69))/(MAX(U2:U69)-MIN(U2:U69))</f>
        <v>0.64126984126984132</v>
      </c>
      <c r="AM23">
        <f>(W23-MIN(W2:W69))/(MAX(W2:W69)-MIN(W2:W69))</f>
        <v>0.38391985006906237</v>
      </c>
      <c r="AN23">
        <f>(X23-MIN(X2:X69))/(MAX(X2:X69)-MIN(X2:X69))</f>
        <v>0</v>
      </c>
      <c r="AO23">
        <f>(Y23-MIN(Y2:Y69))/(MAX(Y2:Y69)-MIN(Y2:Y69))</f>
        <v>0.8</v>
      </c>
      <c r="AP23">
        <f>(AA23-MIN(AA2:AA69))/(MAX(AA2:AA69)-MIN(AA2:AA69))</f>
        <v>0.71904761904761905</v>
      </c>
      <c r="AQ23">
        <f>(AE23-MIN(AE2:AE69))/(MAX(AE2:AE69)-MIN(AE2:AE69))</f>
        <v>0.46005154639175255</v>
      </c>
      <c r="AR23">
        <f>(AF23-MIN(AF2:AF69))/(MAX(AF2:AF69)-MIN(AF2:AF69))</f>
        <v>0.47161572052401729</v>
      </c>
      <c r="AS23">
        <v>1</v>
      </c>
    </row>
    <row r="24" spans="1:45" ht="14.25" customHeight="1" x14ac:dyDescent="0.3">
      <c r="A24" s="13" t="s">
        <v>310</v>
      </c>
      <c r="B24" s="13" t="s">
        <v>182</v>
      </c>
      <c r="C24" s="13" t="s">
        <v>43</v>
      </c>
      <c r="D24" s="13">
        <v>1</v>
      </c>
      <c r="E24" s="13">
        <v>0</v>
      </c>
      <c r="F24" s="13">
        <v>0</v>
      </c>
      <c r="G24" s="13">
        <v>1</v>
      </c>
      <c r="H24" s="13">
        <v>32</v>
      </c>
      <c r="I24" s="13">
        <v>20</v>
      </c>
      <c r="J24" s="13">
        <v>12</v>
      </c>
      <c r="K24" s="13">
        <v>193</v>
      </c>
      <c r="L24" s="13">
        <v>577</v>
      </c>
      <c r="M24" s="13">
        <v>0.33448873483535529</v>
      </c>
      <c r="N24" s="13">
        <v>480</v>
      </c>
      <c r="O24" s="13">
        <v>729</v>
      </c>
      <c r="P24" s="13">
        <v>0.65843621399176955</v>
      </c>
      <c r="Q24" s="13">
        <v>1152</v>
      </c>
      <c r="R24" s="13">
        <v>1109</v>
      </c>
      <c r="S24" s="13">
        <v>43</v>
      </c>
      <c r="T24" s="13">
        <v>397</v>
      </c>
      <c r="U24" s="13">
        <v>495</v>
      </c>
      <c r="V24" s="13">
        <v>394</v>
      </c>
      <c r="W24" s="13">
        <v>1.256345177664975</v>
      </c>
      <c r="X24" s="13">
        <v>39</v>
      </c>
      <c r="Y24" s="13">
        <v>3</v>
      </c>
      <c r="Z24" s="13">
        <v>3</v>
      </c>
      <c r="AA24" s="13">
        <v>2231</v>
      </c>
      <c r="AB24" s="13">
        <v>69.7</v>
      </c>
      <c r="AC24" s="13">
        <v>2103</v>
      </c>
      <c r="AD24" s="13">
        <v>65.7</v>
      </c>
      <c r="AE24" s="13">
        <v>128</v>
      </c>
      <c r="AF24" s="13">
        <v>4</v>
      </c>
      <c r="AG24" s="13"/>
      <c r="AH24" s="13">
        <v>1</v>
      </c>
      <c r="AI24">
        <v>1</v>
      </c>
      <c r="AJ24">
        <f>(I24-MIN(I2:I69))/(MAX(I2:I69)-MIN(I2:I69))</f>
        <v>0.33333333333333331</v>
      </c>
      <c r="AK24">
        <f>(J24-MIN(J2:J69))/(MAX(J2:J69)-MIN(J2:J69))</f>
        <v>0.63157894736842102</v>
      </c>
      <c r="AL24">
        <f>(U24-MIN(U2:U69))/(MAX(U2:U69)-MIN(U2:U69))</f>
        <v>0.62857142857142856</v>
      </c>
      <c r="AM24">
        <f>(W24-MIN(W2:W69))/(MAX(W2:W69)-MIN(W2:W69))</f>
        <v>0.48964961947701385</v>
      </c>
      <c r="AN24">
        <f>(X24-MIN(X2:X69))/(MAX(X2:X69)-MIN(X2:X69))</f>
        <v>0.10982658959537572</v>
      </c>
      <c r="AO24">
        <f>(Y24-MIN(Y2:Y69))/(MAX(Y2:Y69)-MIN(Y2:Y69))</f>
        <v>0.6</v>
      </c>
      <c r="AP24">
        <f>(AA24-MIN(AA2:AA69))/(MAX(AA2:AA69)-MIN(AA2:AA69))</f>
        <v>0.24761904761904763</v>
      </c>
      <c r="AQ24">
        <f>(AE24-MIN(AE2:AE69))/(MAX(AE2:AE69)-MIN(AE2:AE69))</f>
        <v>0.23582474226804123</v>
      </c>
      <c r="AR24">
        <f>(AF24-MIN(AF2:AF69))/(MAX(AF2:AF69)-MIN(AF2:AF69))</f>
        <v>0.24890829694323155</v>
      </c>
      <c r="AS24">
        <v>0</v>
      </c>
    </row>
    <row r="25" spans="1:45" ht="14.25" customHeight="1" x14ac:dyDescent="0.3">
      <c r="A25" s="13" t="s">
        <v>80</v>
      </c>
      <c r="B25" s="13" t="s">
        <v>299</v>
      </c>
      <c r="C25" s="13" t="s">
        <v>43</v>
      </c>
      <c r="D25" s="13">
        <v>0</v>
      </c>
      <c r="E25" s="13">
        <v>0</v>
      </c>
      <c r="F25" s="13">
        <v>5</v>
      </c>
      <c r="G25" s="13">
        <v>0</v>
      </c>
      <c r="H25" s="13">
        <v>34</v>
      </c>
      <c r="I25" s="13">
        <v>24</v>
      </c>
      <c r="J25" s="13">
        <v>10</v>
      </c>
      <c r="K25" s="13">
        <v>173</v>
      </c>
      <c r="L25" s="13">
        <v>532</v>
      </c>
      <c r="M25" s="13">
        <v>0.32518796992481203</v>
      </c>
      <c r="N25" s="13">
        <v>696</v>
      </c>
      <c r="O25" s="13">
        <v>1020</v>
      </c>
      <c r="P25" s="13">
        <v>0.68235294117647061</v>
      </c>
      <c r="Q25" s="13">
        <v>1399</v>
      </c>
      <c r="R25" s="13">
        <v>1066</v>
      </c>
      <c r="S25" s="13">
        <v>333</v>
      </c>
      <c r="T25" s="13">
        <v>498</v>
      </c>
      <c r="U25" s="13">
        <v>391</v>
      </c>
      <c r="V25" s="13">
        <v>415</v>
      </c>
      <c r="W25" s="13">
        <v>0.94216867469879517</v>
      </c>
      <c r="X25" s="13">
        <v>2</v>
      </c>
      <c r="Y25" s="13">
        <v>1</v>
      </c>
      <c r="Z25" s="13">
        <v>5</v>
      </c>
      <c r="AA25" s="13">
        <v>2581</v>
      </c>
      <c r="AB25" s="13">
        <v>75.900000000000006</v>
      </c>
      <c r="AC25" s="13">
        <v>2266</v>
      </c>
      <c r="AD25" s="13">
        <v>66.599999999999994</v>
      </c>
      <c r="AE25" s="13">
        <v>315</v>
      </c>
      <c r="AF25" s="13">
        <v>9.3000000000000114</v>
      </c>
      <c r="AG25" s="13"/>
      <c r="AH25" s="13">
        <v>0</v>
      </c>
      <c r="AI25">
        <v>0</v>
      </c>
      <c r="AJ25">
        <f>(I25-MIN(I2:I69))/(MAX(I2:I69)-MIN(I2:I69))</f>
        <v>0.52380952380952384</v>
      </c>
      <c r="AK25">
        <f>(J25-MIN(J2:J69))/(MAX(J2:J69)-MIN(J2:J69))</f>
        <v>0.52631578947368418</v>
      </c>
      <c r="AL25">
        <f>(U25-MIN(U2:U69))/(MAX(U2:U69)-MIN(U2:U69))</f>
        <v>0.29841269841269841</v>
      </c>
      <c r="AM25">
        <f>(W25-MIN(W2:W69))/(MAX(W2:W69)-MIN(W2:W69))</f>
        <v>0.18550942390852751</v>
      </c>
      <c r="AN25">
        <f>(X25-MIN(X2:X69))/(MAX(X2:X69)-MIN(X2:X69))</f>
        <v>2.8901734104046241E-3</v>
      </c>
      <c r="AO25">
        <f>(Y25-MIN(Y2:Y69))/(MAX(Y2:Y69)-MIN(Y2:Y69))</f>
        <v>0.2</v>
      </c>
      <c r="AP25">
        <f>(AA25-MIN(AA2:AA69))/(MAX(AA2:AA69)-MIN(AA2:AA69))</f>
        <v>0.66428571428571426</v>
      </c>
      <c r="AQ25">
        <f>(AE25-MIN(AE2:AE69))/(MAX(AE2:AE69)-MIN(AE2:AE69))</f>
        <v>0.47680412371134023</v>
      </c>
      <c r="AR25">
        <f>(AF25-MIN(AF2:AF69))/(MAX(AF2:AF69)-MIN(AF2:AF69))</f>
        <v>0.4803493449781665</v>
      </c>
      <c r="AS25">
        <v>5</v>
      </c>
    </row>
    <row r="26" spans="1:45" ht="14.25" customHeight="1" x14ac:dyDescent="0.3">
      <c r="A26" s="13" t="s">
        <v>313</v>
      </c>
      <c r="B26" s="13" t="s">
        <v>187</v>
      </c>
      <c r="C26" s="13" t="s">
        <v>43</v>
      </c>
      <c r="D26" s="13">
        <v>0</v>
      </c>
      <c r="E26" s="13">
        <v>1</v>
      </c>
      <c r="F26" s="13">
        <v>2</v>
      </c>
      <c r="G26" s="13">
        <v>1</v>
      </c>
      <c r="H26" s="13">
        <v>34</v>
      </c>
      <c r="I26" s="13">
        <v>29</v>
      </c>
      <c r="J26" s="13">
        <v>5</v>
      </c>
      <c r="K26" s="13">
        <v>274</v>
      </c>
      <c r="L26" s="13">
        <v>738</v>
      </c>
      <c r="M26" s="13">
        <v>0.37127371273712739</v>
      </c>
      <c r="N26" s="13">
        <v>552</v>
      </c>
      <c r="O26" s="13">
        <v>838</v>
      </c>
      <c r="P26" s="13">
        <v>0.6587112171837709</v>
      </c>
      <c r="Q26" s="13">
        <v>1288</v>
      </c>
      <c r="R26" s="13">
        <v>1187</v>
      </c>
      <c r="S26" s="13">
        <v>101</v>
      </c>
      <c r="T26" s="13">
        <v>466</v>
      </c>
      <c r="U26" s="13">
        <v>533</v>
      </c>
      <c r="V26" s="13">
        <v>350</v>
      </c>
      <c r="W26" s="13">
        <v>1.5228571428571429</v>
      </c>
      <c r="X26" s="13">
        <v>96</v>
      </c>
      <c r="Y26" s="13">
        <v>4</v>
      </c>
      <c r="Z26" s="13">
        <v>3</v>
      </c>
      <c r="AA26" s="13">
        <v>2792</v>
      </c>
      <c r="AB26" s="13">
        <v>82.1</v>
      </c>
      <c r="AC26" s="13">
        <v>2071</v>
      </c>
      <c r="AD26" s="13">
        <v>60.9</v>
      </c>
      <c r="AE26" s="13">
        <v>721</v>
      </c>
      <c r="AF26" s="13">
        <v>21.2</v>
      </c>
      <c r="AG26" s="13"/>
      <c r="AH26" s="13">
        <v>0</v>
      </c>
      <c r="AI26">
        <v>1</v>
      </c>
      <c r="AJ26">
        <f>(I26-MIN(I2:I69))/(MAX(I2:I69)-MIN(I2:I69))</f>
        <v>0.76190476190476186</v>
      </c>
      <c r="AK26">
        <f>(J26-MIN(J2:J69))/(MAX(J2:J69)-MIN(J2:J69))</f>
        <v>0.26315789473684209</v>
      </c>
      <c r="AL26">
        <f>(U26-MIN(U2:U69))/(MAX(U2:U69)-MIN(U2:U69))</f>
        <v>0.74920634920634921</v>
      </c>
      <c r="AM26">
        <f>(W26-MIN(W2:W69))/(MAX(W2:W69)-MIN(W2:W69))</f>
        <v>0.74764791167779343</v>
      </c>
      <c r="AN26">
        <f>(X26-MIN(X2:X69))/(MAX(X2:X69)-MIN(X2:X69))</f>
        <v>0.27456647398843931</v>
      </c>
      <c r="AO26">
        <f>(Y26-MIN(Y2:Y69))/(MAX(Y2:Y69)-MIN(Y2:Y69))</f>
        <v>0.8</v>
      </c>
      <c r="AP26">
        <f>(AA26-MIN(AA2:AA69))/(MAX(AA2:AA69)-MIN(AA2:AA69))</f>
        <v>0.91547619047619044</v>
      </c>
      <c r="AQ26">
        <f>(AE26-MIN(AE2:AE69))/(MAX(AE2:AE69)-MIN(AE2:AE69))</f>
        <v>1</v>
      </c>
      <c r="AR26">
        <f>(AF26-MIN(AF2:AF69))/(MAX(AF2:AF69)-MIN(AF2:AF69))</f>
        <v>1</v>
      </c>
      <c r="AS26">
        <v>2</v>
      </c>
    </row>
    <row r="27" spans="1:45" ht="14.25" customHeight="1" x14ac:dyDescent="0.3">
      <c r="A27" s="13" t="s">
        <v>377</v>
      </c>
      <c r="B27" s="13" t="s">
        <v>309</v>
      </c>
      <c r="C27" s="13" t="s">
        <v>43</v>
      </c>
      <c r="D27" s="13">
        <v>1</v>
      </c>
      <c r="E27" s="13">
        <v>1</v>
      </c>
      <c r="F27" s="13">
        <v>0</v>
      </c>
      <c r="G27" s="13">
        <v>0</v>
      </c>
      <c r="H27" s="13">
        <v>32</v>
      </c>
      <c r="I27" s="13">
        <v>25</v>
      </c>
      <c r="J27" s="13">
        <v>7</v>
      </c>
      <c r="K27" s="13">
        <v>205</v>
      </c>
      <c r="L27" s="13">
        <v>559</v>
      </c>
      <c r="M27" s="13">
        <v>0.36672629695885511</v>
      </c>
      <c r="N27" s="13">
        <v>661</v>
      </c>
      <c r="O27" s="13">
        <v>998</v>
      </c>
      <c r="P27" s="13">
        <v>0.66232464929859725</v>
      </c>
      <c r="Q27" s="13">
        <v>1203</v>
      </c>
      <c r="R27" s="13">
        <v>1157</v>
      </c>
      <c r="S27" s="13">
        <v>46</v>
      </c>
      <c r="T27" s="13">
        <v>408</v>
      </c>
      <c r="U27" s="13">
        <v>422</v>
      </c>
      <c r="V27" s="13">
        <v>453</v>
      </c>
      <c r="W27" s="13">
        <v>0.93156732891832228</v>
      </c>
      <c r="X27" s="13">
        <v>207</v>
      </c>
      <c r="Y27" s="13">
        <v>0</v>
      </c>
      <c r="Z27" s="13">
        <v>0</v>
      </c>
      <c r="AA27" s="13">
        <v>2476</v>
      </c>
      <c r="AB27" s="13">
        <v>77.400000000000006</v>
      </c>
      <c r="AC27" s="13">
        <v>2240</v>
      </c>
      <c r="AD27" s="13">
        <v>70</v>
      </c>
      <c r="AE27" s="13">
        <v>236</v>
      </c>
      <c r="AF27" s="13">
        <v>7.4000000000000057</v>
      </c>
      <c r="AG27" s="13"/>
      <c r="AH27" s="13">
        <v>1</v>
      </c>
      <c r="AI27">
        <v>0</v>
      </c>
      <c r="AJ27">
        <f>(I27-MIN(I2:I69))/(MAX(I2:I69)-MIN(I2:I69))</f>
        <v>0.5714285714285714</v>
      </c>
      <c r="AK27">
        <f>(J27-MIN(J2:J69))/(MAX(J2:J69)-MIN(J2:J69))</f>
        <v>0.36842105263157893</v>
      </c>
      <c r="AL27">
        <f>(U27-MIN(U2:U69))/(MAX(U2:U69)-MIN(U2:U69))</f>
        <v>0.3968253968253968</v>
      </c>
      <c r="AM27">
        <f>(W27-MIN(W2:W69))/(MAX(W2:W69)-MIN(W2:W69))</f>
        <v>0.17524673606102398</v>
      </c>
      <c r="AN27">
        <f>(X27-MIN(X2:X69))/(MAX(X2:X69)-MIN(X2:X69))</f>
        <v>0.59537572254335258</v>
      </c>
      <c r="AO27">
        <f>(Y27-MIN(Y2:Y69))/(MAX(Y2:Y69)-MIN(Y2:Y69))</f>
        <v>0</v>
      </c>
      <c r="AP27">
        <f>(AA27-MIN(AA2:AA69))/(MAX(AA2:AA69)-MIN(AA2:AA69))</f>
        <v>0.53928571428571426</v>
      </c>
      <c r="AQ27">
        <f>(AE27-MIN(AE2:AE69))/(MAX(AE2:AE69)-MIN(AE2:AE69))</f>
        <v>0.375</v>
      </c>
      <c r="AR27">
        <f>(AF27-MIN(AF2:AF69))/(MAX(AF2:AF69)-MIN(AF2:AF69))</f>
        <v>0.39737991266375577</v>
      </c>
      <c r="AS27">
        <v>0</v>
      </c>
    </row>
    <row r="28" spans="1:45" ht="14.25" customHeight="1" x14ac:dyDescent="0.3">
      <c r="A28" s="13" t="s">
        <v>393</v>
      </c>
      <c r="B28" s="13" t="s">
        <v>238</v>
      </c>
      <c r="C28" s="13" t="s">
        <v>43</v>
      </c>
      <c r="D28" s="13">
        <v>0</v>
      </c>
      <c r="E28" s="13">
        <v>0</v>
      </c>
      <c r="F28" s="13">
        <v>0</v>
      </c>
      <c r="G28" s="13">
        <v>0</v>
      </c>
      <c r="H28" s="13">
        <v>32</v>
      </c>
      <c r="I28" s="13">
        <v>24</v>
      </c>
      <c r="J28" s="13">
        <v>8</v>
      </c>
      <c r="K28" s="13">
        <v>174</v>
      </c>
      <c r="L28" s="13">
        <v>501</v>
      </c>
      <c r="M28" s="13">
        <v>0.3473053892215569</v>
      </c>
      <c r="N28" s="13">
        <v>517</v>
      </c>
      <c r="O28" s="13">
        <v>758</v>
      </c>
      <c r="P28" s="13">
        <v>0.68205804749340371</v>
      </c>
      <c r="Q28" s="13">
        <v>1234</v>
      </c>
      <c r="R28" s="13">
        <v>1136</v>
      </c>
      <c r="S28" s="13">
        <v>98</v>
      </c>
      <c r="T28" s="13">
        <v>390</v>
      </c>
      <c r="U28" s="13">
        <v>486</v>
      </c>
      <c r="V28" s="13">
        <v>433</v>
      </c>
      <c r="W28" s="13">
        <v>1.1224018475750579</v>
      </c>
      <c r="X28" s="13">
        <v>48</v>
      </c>
      <c r="Y28" s="13">
        <v>2</v>
      </c>
      <c r="Z28" s="13">
        <v>0</v>
      </c>
      <c r="AA28" s="13">
        <v>2435</v>
      </c>
      <c r="AB28" s="13">
        <v>76.099999999999994</v>
      </c>
      <c r="AC28" s="13">
        <v>2264</v>
      </c>
      <c r="AD28" s="13">
        <v>70.8</v>
      </c>
      <c r="AE28" s="13">
        <v>171</v>
      </c>
      <c r="AF28" s="13">
        <v>5.2999999999999972</v>
      </c>
      <c r="AG28" s="13"/>
      <c r="AH28" s="13">
        <v>0</v>
      </c>
      <c r="AI28">
        <v>0</v>
      </c>
      <c r="AJ28">
        <f>(I28-MIN(I2:I69))/(MAX(I2:I69)-MIN(I2:I69))</f>
        <v>0.52380952380952384</v>
      </c>
      <c r="AK28">
        <f>(J28-MIN(J2:J69))/(MAX(J2:J69)-MIN(J2:J69))</f>
        <v>0.42105263157894735</v>
      </c>
      <c r="AL28">
        <f>(U28-MIN(U2:U69))/(MAX(U2:U69)-MIN(U2:U69))</f>
        <v>0.6</v>
      </c>
      <c r="AM28">
        <f>(W28-MIN(W2:W69))/(MAX(W2:W69)-MIN(W2:W69))</f>
        <v>0.35998508306504995</v>
      </c>
      <c r="AN28">
        <f>(X28-MIN(X2:X69))/(MAX(X2:X69)-MIN(X2:X69))</f>
        <v>0.13583815028901733</v>
      </c>
      <c r="AO28">
        <f>(Y28-MIN(Y2:Y69))/(MAX(Y2:Y69)-MIN(Y2:Y69))</f>
        <v>0.4</v>
      </c>
      <c r="AP28">
        <f>(AA28-MIN(AA2:AA69))/(MAX(AA2:AA69)-MIN(AA2:AA69))</f>
        <v>0.49047619047619045</v>
      </c>
      <c r="AQ28">
        <f>(AE28-MIN(AE2:AE69))/(MAX(AE2:AE69)-MIN(AE2:AE69))</f>
        <v>0.29123711340206188</v>
      </c>
      <c r="AR28">
        <f>(AF28-MIN(AF2:AF69))/(MAX(AF2:AF69)-MIN(AF2:AF69))</f>
        <v>0.3056768558951965</v>
      </c>
      <c r="AS28">
        <v>0</v>
      </c>
    </row>
    <row r="29" spans="1:45" ht="14.25" customHeight="1" x14ac:dyDescent="0.3">
      <c r="A29" s="13" t="s">
        <v>87</v>
      </c>
      <c r="B29" s="13" t="s">
        <v>187</v>
      </c>
      <c r="C29" s="13" t="s">
        <v>34</v>
      </c>
      <c r="D29" s="13">
        <v>0</v>
      </c>
      <c r="E29" s="13">
        <v>0</v>
      </c>
      <c r="F29" s="13">
        <v>1</v>
      </c>
      <c r="G29" s="13">
        <v>1</v>
      </c>
      <c r="H29" s="13">
        <v>32</v>
      </c>
      <c r="I29" s="13">
        <v>23</v>
      </c>
      <c r="J29" s="13">
        <v>9</v>
      </c>
      <c r="K29" s="13">
        <v>173</v>
      </c>
      <c r="L29" s="13">
        <v>517</v>
      </c>
      <c r="M29" s="13">
        <v>0.33462282398452609</v>
      </c>
      <c r="N29" s="13">
        <v>496</v>
      </c>
      <c r="O29" s="13">
        <v>764</v>
      </c>
      <c r="P29" s="13">
        <v>0.64921465968586389</v>
      </c>
      <c r="Q29" s="13">
        <v>1204</v>
      </c>
      <c r="R29" s="13">
        <v>1119</v>
      </c>
      <c r="S29" s="13">
        <v>85</v>
      </c>
      <c r="T29" s="13">
        <v>404</v>
      </c>
      <c r="U29" s="13">
        <v>556</v>
      </c>
      <c r="V29" s="13">
        <v>431</v>
      </c>
      <c r="W29" s="13">
        <v>1.2900232018561479</v>
      </c>
      <c r="X29" s="13">
        <v>33</v>
      </c>
      <c r="Y29" s="13">
        <v>3</v>
      </c>
      <c r="Z29" s="13">
        <v>6</v>
      </c>
      <c r="AA29" s="13">
        <v>2483</v>
      </c>
      <c r="AB29" s="13">
        <v>77.599999999999994</v>
      </c>
      <c r="AC29" s="13">
        <v>2253</v>
      </c>
      <c r="AD29" s="13">
        <v>70.400000000000006</v>
      </c>
      <c r="AE29" s="13">
        <v>230</v>
      </c>
      <c r="AF29" s="13">
        <v>7.1999999999999886</v>
      </c>
      <c r="AG29" s="13"/>
      <c r="AH29" s="13">
        <v>0</v>
      </c>
      <c r="AI29">
        <v>1</v>
      </c>
      <c r="AJ29">
        <f>(I29-MIN(I2:I69))/(MAX(I2:I69)-MIN(I2:I69))</f>
        <v>0.47619047619047616</v>
      </c>
      <c r="AK29">
        <f>(J29-MIN(J2:J69))/(MAX(J2:J69)-MIN(J2:J69))</f>
        <v>0.47368421052631576</v>
      </c>
      <c r="AL29">
        <f>(U29-MIN(U2:U69))/(MAX(U2:U69)-MIN(U2:U69))</f>
        <v>0.82222222222222219</v>
      </c>
      <c r="AM29">
        <f>(W29-MIN(W2:W69))/(MAX(W2:W69)-MIN(W2:W69))</f>
        <v>0.52225180572315133</v>
      </c>
      <c r="AN29">
        <f>(X29-MIN(X2:X69))/(MAX(X2:X69)-MIN(X2:X69))</f>
        <v>9.2485549132947972E-2</v>
      </c>
      <c r="AO29">
        <f>(Y29-MIN(Y2:Y69))/(MAX(Y2:Y69)-MIN(Y2:Y69))</f>
        <v>0.6</v>
      </c>
      <c r="AP29">
        <f>(AA29-MIN(AA2:AA69))/(MAX(AA2:AA69)-MIN(AA2:AA69))</f>
        <v>0.54761904761904767</v>
      </c>
      <c r="AQ29">
        <f>(AE29-MIN(AE2:AE69))/(MAX(AE2:AE69)-MIN(AE2:AE69))</f>
        <v>0.36726804123711343</v>
      </c>
      <c r="AR29">
        <f>(AF29-MIN(AF2:AF69))/(MAX(AF2:AF69)-MIN(AF2:AF69))</f>
        <v>0.38864628820960656</v>
      </c>
      <c r="AS29">
        <v>1</v>
      </c>
    </row>
    <row r="30" spans="1:45" ht="14.25" customHeight="1" x14ac:dyDescent="0.3">
      <c r="A30" s="13" t="s">
        <v>394</v>
      </c>
      <c r="B30" s="13" t="s">
        <v>207</v>
      </c>
      <c r="C30" s="13" t="s">
        <v>43</v>
      </c>
      <c r="D30" s="13">
        <v>1</v>
      </c>
      <c r="E30" s="13">
        <v>1</v>
      </c>
      <c r="F30" s="13">
        <v>1</v>
      </c>
      <c r="G30" s="13">
        <v>0</v>
      </c>
      <c r="H30" s="13">
        <v>34</v>
      </c>
      <c r="I30" s="13">
        <v>26</v>
      </c>
      <c r="J30" s="13">
        <v>8</v>
      </c>
      <c r="K30" s="13">
        <v>277</v>
      </c>
      <c r="L30" s="13">
        <v>721</v>
      </c>
      <c r="M30" s="13">
        <v>0.3841886269070735</v>
      </c>
      <c r="N30" s="13">
        <v>552</v>
      </c>
      <c r="O30" s="13">
        <v>754</v>
      </c>
      <c r="P30" s="13">
        <v>0.73209549071618041</v>
      </c>
      <c r="Q30" s="13">
        <v>1292</v>
      </c>
      <c r="R30" s="13">
        <v>1114</v>
      </c>
      <c r="S30" s="13">
        <v>178</v>
      </c>
      <c r="T30" s="13">
        <v>397</v>
      </c>
      <c r="U30" s="13">
        <v>559</v>
      </c>
      <c r="V30" s="13">
        <v>406</v>
      </c>
      <c r="W30" s="13">
        <v>1.3768472906403939</v>
      </c>
      <c r="X30" s="13">
        <v>233</v>
      </c>
      <c r="Y30" s="13">
        <v>0</v>
      </c>
      <c r="Z30" s="13">
        <v>0</v>
      </c>
      <c r="AA30" s="13">
        <v>2695</v>
      </c>
      <c r="AB30" s="13">
        <v>79.3</v>
      </c>
      <c r="AC30" s="13">
        <v>2256</v>
      </c>
      <c r="AD30" s="13">
        <v>66.400000000000006</v>
      </c>
      <c r="AE30" s="13">
        <v>439</v>
      </c>
      <c r="AF30" s="13">
        <v>12.89999999999999</v>
      </c>
      <c r="AG30" s="13"/>
      <c r="AH30" s="13">
        <v>1</v>
      </c>
      <c r="AI30">
        <v>0</v>
      </c>
      <c r="AJ30">
        <f>(I30-MIN(I2:I69))/(MAX(I2:I69)-MIN(I2:I69))</f>
        <v>0.61904761904761907</v>
      </c>
      <c r="AK30">
        <f>(J30-MIN(J2:J69))/(MAX(J2:J69)-MIN(J2:J69))</f>
        <v>0.42105263157894735</v>
      </c>
      <c r="AL30">
        <f>(U30-MIN(U2:U69))/(MAX(U2:U69)-MIN(U2:U69))</f>
        <v>0.83174603174603179</v>
      </c>
      <c r="AM30">
        <f>(W30-MIN(W2:W69))/(MAX(W2:W69)-MIN(W2:W69))</f>
        <v>0.60630231584592387</v>
      </c>
      <c r="AN30">
        <f>(X30-MIN(X2:X69))/(MAX(X2:X69)-MIN(X2:X69))</f>
        <v>0.67052023121387283</v>
      </c>
      <c r="AO30">
        <f>(Y30-MIN(Y2:Y69))/(MAX(Y2:Y69)-MIN(Y2:Y69))</f>
        <v>0</v>
      </c>
      <c r="AP30">
        <f>(AA30-MIN(AA2:AA69))/(MAX(AA2:AA69)-MIN(AA2:AA69))</f>
        <v>0.8</v>
      </c>
      <c r="AQ30">
        <f>(AE30-MIN(AE2:AE69))/(MAX(AE2:AE69)-MIN(AE2:AE69))</f>
        <v>0.63659793814432986</v>
      </c>
      <c r="AR30">
        <f>(AF30-MIN(AF2:AF69))/(MAX(AF2:AF69)-MIN(AF2:AF69))</f>
        <v>0.63755458515283803</v>
      </c>
      <c r="AS30">
        <v>1</v>
      </c>
    </row>
    <row r="31" spans="1:45" ht="14.25" customHeight="1" x14ac:dyDescent="0.3">
      <c r="A31" s="13" t="s">
        <v>89</v>
      </c>
      <c r="B31" s="13" t="s">
        <v>201</v>
      </c>
      <c r="C31" s="13" t="s">
        <v>43</v>
      </c>
      <c r="D31" s="13">
        <v>0</v>
      </c>
      <c r="E31" s="13">
        <v>0</v>
      </c>
      <c r="F31" s="13">
        <v>3</v>
      </c>
      <c r="G31" s="13">
        <v>1</v>
      </c>
      <c r="H31" s="13">
        <v>33</v>
      </c>
      <c r="I31" s="13">
        <v>25</v>
      </c>
      <c r="J31" s="13">
        <v>8</v>
      </c>
      <c r="K31" s="13">
        <v>280</v>
      </c>
      <c r="L31" s="13">
        <v>711</v>
      </c>
      <c r="M31" s="13">
        <v>0.39381153305203942</v>
      </c>
      <c r="N31" s="13">
        <v>485</v>
      </c>
      <c r="O31" s="13">
        <v>637</v>
      </c>
      <c r="P31" s="13">
        <v>0.76138147566718994</v>
      </c>
      <c r="Q31" s="13">
        <v>1049</v>
      </c>
      <c r="R31" s="13">
        <v>1024</v>
      </c>
      <c r="S31" s="13">
        <v>25</v>
      </c>
      <c r="T31" s="13">
        <v>292</v>
      </c>
      <c r="U31" s="13">
        <v>469</v>
      </c>
      <c r="V31" s="13">
        <v>310</v>
      </c>
      <c r="W31" s="13">
        <v>1.5129032258064521</v>
      </c>
      <c r="X31" s="13">
        <v>9</v>
      </c>
      <c r="Y31" s="13">
        <v>5</v>
      </c>
      <c r="Z31" s="13">
        <v>5</v>
      </c>
      <c r="AA31" s="13">
        <v>2455</v>
      </c>
      <c r="AB31" s="13">
        <v>74.400000000000006</v>
      </c>
      <c r="AC31" s="13">
        <v>2157</v>
      </c>
      <c r="AD31" s="13">
        <v>65.400000000000006</v>
      </c>
      <c r="AE31" s="13">
        <v>298</v>
      </c>
      <c r="AF31" s="13">
        <v>9</v>
      </c>
      <c r="AG31" s="13"/>
      <c r="AH31" s="13">
        <v>0</v>
      </c>
      <c r="AI31">
        <v>1</v>
      </c>
      <c r="AJ31">
        <f>(I31-MIN(I2:I69))/(MAX(I2:I69)-MIN(I2:I69))</f>
        <v>0.5714285714285714</v>
      </c>
      <c r="AK31">
        <f>(J31-MIN(J2:J69))/(MAX(J2:J69)-MIN(J2:J69))</f>
        <v>0.42105263157894735</v>
      </c>
      <c r="AL31">
        <f>(U31-MIN(U2:U69))/(MAX(U2:U69)-MIN(U2:U69))</f>
        <v>0.54603174603174598</v>
      </c>
      <c r="AM31">
        <f>(W31-MIN(W2:W69))/(MAX(W2:W69)-MIN(W2:W69))</f>
        <v>0.73801197057498136</v>
      </c>
      <c r="AN31">
        <f>(X31-MIN(X2:X69))/(MAX(X2:X69)-MIN(X2:X69))</f>
        <v>2.3121387283236993E-2</v>
      </c>
      <c r="AO31">
        <f>(Y31-MIN(Y2:Y69))/(MAX(Y2:Y69)-MIN(Y2:Y69))</f>
        <v>1</v>
      </c>
      <c r="AP31">
        <f>(AA31-MIN(AA2:AA69))/(MAX(AA2:AA69)-MIN(AA2:AA69))</f>
        <v>0.51428571428571423</v>
      </c>
      <c r="AQ31">
        <f>(AE31-MIN(AE2:AE69))/(MAX(AE2:AE69)-MIN(AE2:AE69))</f>
        <v>0.45489690721649484</v>
      </c>
      <c r="AR31">
        <f>(AF31-MIN(AF2:AF69))/(MAX(AF2:AF69)-MIN(AF2:AF69))</f>
        <v>0.46724890829694332</v>
      </c>
      <c r="AS31">
        <v>3</v>
      </c>
    </row>
    <row r="32" spans="1:45" ht="14.25" customHeight="1" x14ac:dyDescent="0.3">
      <c r="A32" s="13" t="s">
        <v>90</v>
      </c>
      <c r="B32" s="13" t="s">
        <v>201</v>
      </c>
      <c r="C32" s="13" t="s">
        <v>34</v>
      </c>
      <c r="D32" s="13">
        <v>0</v>
      </c>
      <c r="E32" s="13">
        <v>1</v>
      </c>
      <c r="F32" s="13">
        <v>3</v>
      </c>
      <c r="G32" s="13">
        <v>1</v>
      </c>
      <c r="H32" s="13">
        <v>34</v>
      </c>
      <c r="I32" s="13">
        <v>26</v>
      </c>
      <c r="J32" s="13">
        <v>8</v>
      </c>
      <c r="K32" s="13">
        <v>274</v>
      </c>
      <c r="L32" s="13">
        <v>700</v>
      </c>
      <c r="M32" s="13">
        <v>0.3914285714285714</v>
      </c>
      <c r="N32" s="13">
        <v>454</v>
      </c>
      <c r="O32" s="13">
        <v>655</v>
      </c>
      <c r="P32" s="13">
        <v>0.69312977099236639</v>
      </c>
      <c r="Q32" s="13">
        <v>1260</v>
      </c>
      <c r="R32" s="13">
        <v>1087</v>
      </c>
      <c r="S32" s="13">
        <v>173</v>
      </c>
      <c r="T32" s="13">
        <v>376</v>
      </c>
      <c r="U32" s="13">
        <v>578</v>
      </c>
      <c r="V32" s="13">
        <v>389</v>
      </c>
      <c r="W32" s="13">
        <v>1.48586118251928</v>
      </c>
      <c r="X32" s="13">
        <v>27</v>
      </c>
      <c r="Y32" s="13">
        <v>4</v>
      </c>
      <c r="Z32" s="13">
        <v>5</v>
      </c>
      <c r="AA32" s="13">
        <v>2582</v>
      </c>
      <c r="AB32" s="13">
        <v>75.900000000000006</v>
      </c>
      <c r="AC32" s="13">
        <v>2221</v>
      </c>
      <c r="AD32" s="13">
        <v>65.3</v>
      </c>
      <c r="AE32" s="13">
        <v>361</v>
      </c>
      <c r="AF32" s="13">
        <v>10.60000000000001</v>
      </c>
      <c r="AG32" s="13"/>
      <c r="AH32" s="13">
        <v>0</v>
      </c>
      <c r="AI32">
        <v>1</v>
      </c>
      <c r="AJ32">
        <f>(I32-MIN(I2:I69))/(MAX(I2:I69)-MIN(I2:I69))</f>
        <v>0.61904761904761907</v>
      </c>
      <c r="AK32">
        <f>(J32-MIN(J2:J69))/(MAX(J2:J69)-MIN(J2:J69))</f>
        <v>0.42105263157894735</v>
      </c>
      <c r="AL32">
        <f>(U32-MIN(U2:U69))/(MAX(U2:U69)-MIN(U2:U69))</f>
        <v>0.89206349206349211</v>
      </c>
      <c r="AM32">
        <f>(W32-MIN(W2:W69))/(MAX(W2:W69)-MIN(W2:W69))</f>
        <v>0.71183378011107723</v>
      </c>
      <c r="AN32">
        <f>(X32-MIN(X2:X69))/(MAX(X2:X69)-MIN(X2:X69))</f>
        <v>7.5144508670520235E-2</v>
      </c>
      <c r="AO32">
        <f>(Y32-MIN(Y2:Y69))/(MAX(Y2:Y69)-MIN(Y2:Y69))</f>
        <v>0.8</v>
      </c>
      <c r="AP32">
        <f>(AA32-MIN(AA2:AA69))/(MAX(AA2:AA69)-MIN(AA2:AA69))</f>
        <v>0.66547619047619044</v>
      </c>
      <c r="AQ32">
        <f>(AE32-MIN(AE2:AE69))/(MAX(AE2:AE69)-MIN(AE2:AE69))</f>
        <v>0.53608247422680411</v>
      </c>
      <c r="AR32">
        <f>(AF32-MIN(AF2:AF69))/(MAX(AF2:AF69)-MIN(AF2:AF69))</f>
        <v>0.53711790393013148</v>
      </c>
      <c r="AS32">
        <v>3</v>
      </c>
    </row>
    <row r="33" spans="1:45" ht="14.25" customHeight="1" x14ac:dyDescent="0.3">
      <c r="A33" s="13" t="s">
        <v>395</v>
      </c>
      <c r="B33" s="13" t="s">
        <v>228</v>
      </c>
      <c r="C33" s="13" t="s">
        <v>34</v>
      </c>
      <c r="D33" s="13">
        <v>1</v>
      </c>
      <c r="E33" s="13">
        <v>1</v>
      </c>
      <c r="F33" s="13">
        <v>0</v>
      </c>
      <c r="G33" s="13">
        <v>0</v>
      </c>
      <c r="H33" s="13">
        <v>34</v>
      </c>
      <c r="I33" s="13">
        <v>21</v>
      </c>
      <c r="J33" s="13">
        <v>13</v>
      </c>
      <c r="K33" s="13">
        <v>239</v>
      </c>
      <c r="L33" s="13">
        <v>730</v>
      </c>
      <c r="M33" s="13">
        <v>0.32739726027397259</v>
      </c>
      <c r="N33" s="13">
        <v>593</v>
      </c>
      <c r="O33" s="13">
        <v>808</v>
      </c>
      <c r="P33" s="13">
        <v>0.7339108910891089</v>
      </c>
      <c r="Q33" s="13">
        <v>1145</v>
      </c>
      <c r="R33" s="13">
        <v>1195</v>
      </c>
      <c r="S33" s="13">
        <v>-50</v>
      </c>
      <c r="T33" s="13">
        <v>330</v>
      </c>
      <c r="U33" s="13">
        <v>463</v>
      </c>
      <c r="V33" s="13">
        <v>457</v>
      </c>
      <c r="W33" s="13">
        <v>1.013129102844639</v>
      </c>
      <c r="X33" s="13">
        <v>230</v>
      </c>
      <c r="Y33" s="13">
        <v>0</v>
      </c>
      <c r="Z33" s="13">
        <v>1</v>
      </c>
      <c r="AA33" s="13">
        <v>2412</v>
      </c>
      <c r="AB33" s="13">
        <v>70.900000000000006</v>
      </c>
      <c r="AC33" s="13">
        <v>2396</v>
      </c>
      <c r="AD33" s="13">
        <v>70.5</v>
      </c>
      <c r="AE33" s="13">
        <v>16</v>
      </c>
      <c r="AF33" s="13">
        <v>0.40000000000000568</v>
      </c>
      <c r="AG33" s="13"/>
      <c r="AH33" s="13">
        <v>1</v>
      </c>
      <c r="AI33">
        <v>0</v>
      </c>
      <c r="AJ33">
        <f>(I33-MIN(I2:I69))/(MAX(I2:I69)-MIN(I2:I69))</f>
        <v>0.38095238095238093</v>
      </c>
      <c r="AK33">
        <f>(J33-MIN(J2:J69))/(MAX(J2:J69)-MIN(J2:J69))</f>
        <v>0.68421052631578949</v>
      </c>
      <c r="AL33">
        <f>(U33-MIN(U2:U69))/(MAX(U2:U69)-MIN(U2:U69))</f>
        <v>0.526984126984127</v>
      </c>
      <c r="AM33">
        <f>(W33-MIN(W2:W69))/(MAX(W2:W69)-MIN(W2:W69))</f>
        <v>0.25420303495245616</v>
      </c>
      <c r="AN33">
        <f>(X33-MIN(X2:X69))/(MAX(X2:X69)-MIN(X2:X69))</f>
        <v>0.66184971098265899</v>
      </c>
      <c r="AO33">
        <f>(Y33-MIN(Y2:Y69))/(MAX(Y2:Y69)-MIN(Y2:Y69))</f>
        <v>0</v>
      </c>
      <c r="AP33">
        <f>(AA33-MIN(AA2:AA69))/(MAX(AA2:AA69)-MIN(AA2:AA69))</f>
        <v>0.46309523809523812</v>
      </c>
      <c r="AQ33">
        <f>(AE33-MIN(AE2:AE69))/(MAX(AE2:AE69)-MIN(AE2:AE69))</f>
        <v>9.1494845360824736E-2</v>
      </c>
      <c r="AR33">
        <f>(AF33-MIN(AF2:AF69))/(MAX(AF2:AF69)-MIN(AF2:AF69))</f>
        <v>9.1703056768559318E-2</v>
      </c>
      <c r="AS33">
        <v>0</v>
      </c>
    </row>
    <row r="34" spans="1:45" ht="14.25" customHeight="1" x14ac:dyDescent="0.3">
      <c r="A34" s="13" t="s">
        <v>318</v>
      </c>
      <c r="B34" s="13" t="s">
        <v>319</v>
      </c>
      <c r="C34" s="13" t="s">
        <v>40</v>
      </c>
      <c r="D34" s="13">
        <v>1</v>
      </c>
      <c r="E34" s="13">
        <v>1</v>
      </c>
      <c r="F34" s="13">
        <v>0</v>
      </c>
      <c r="G34" s="13">
        <v>0</v>
      </c>
      <c r="H34" s="13">
        <v>32</v>
      </c>
      <c r="I34" s="13">
        <v>16</v>
      </c>
      <c r="J34" s="13">
        <v>16</v>
      </c>
      <c r="K34" s="13">
        <v>284</v>
      </c>
      <c r="L34" s="13">
        <v>797</v>
      </c>
      <c r="M34" s="13">
        <v>0.35633626097866999</v>
      </c>
      <c r="N34" s="13">
        <v>514</v>
      </c>
      <c r="O34" s="13">
        <v>694</v>
      </c>
      <c r="P34" s="13">
        <v>0.74063400576368876</v>
      </c>
      <c r="Q34" s="13">
        <v>1030</v>
      </c>
      <c r="R34" s="13">
        <v>1165</v>
      </c>
      <c r="S34" s="13">
        <v>-135</v>
      </c>
      <c r="T34" s="13">
        <v>322</v>
      </c>
      <c r="U34" s="13">
        <v>376</v>
      </c>
      <c r="V34" s="13">
        <v>384</v>
      </c>
      <c r="W34" s="13">
        <v>0.97916666666666663</v>
      </c>
      <c r="X34" s="13">
        <v>73</v>
      </c>
      <c r="Y34" s="13">
        <v>0</v>
      </c>
      <c r="Z34" s="13">
        <v>3</v>
      </c>
      <c r="AA34" s="13">
        <v>2440</v>
      </c>
      <c r="AB34" s="13">
        <v>76.3</v>
      </c>
      <c r="AC34" s="13">
        <v>2495</v>
      </c>
      <c r="AD34" s="13">
        <v>78</v>
      </c>
      <c r="AE34" s="13">
        <v>-55</v>
      </c>
      <c r="AF34" s="13">
        <v>-1.7000000000000031</v>
      </c>
      <c r="AG34" s="13"/>
      <c r="AH34" s="13">
        <v>1</v>
      </c>
      <c r="AI34">
        <v>0</v>
      </c>
      <c r="AJ34">
        <f>(I34-MIN(I2:I69))/(MAX(I2:I69)-MIN(I2:I69))</f>
        <v>0.14285714285714285</v>
      </c>
      <c r="AK34">
        <f>(J34-MIN(J2:J69))/(MAX(J2:J69)-MIN(J2:J69))</f>
        <v>0.84210526315789469</v>
      </c>
      <c r="AL34">
        <f>(U34-MIN(U2:U69))/(MAX(U2:U69)-MIN(U2:U69))</f>
        <v>0.25079365079365079</v>
      </c>
      <c r="AM34">
        <f>(W34-MIN(W2:W69))/(MAX(W2:W69)-MIN(W2:W69))</f>
        <v>0.22132552220522611</v>
      </c>
      <c r="AN34">
        <f>(X34-MIN(X2:X69))/(MAX(X2:X69)-MIN(X2:X69))</f>
        <v>0.20809248554913296</v>
      </c>
      <c r="AO34">
        <f>(Y34-MIN(Y2:Y69))/(MAX(Y2:Y69)-MIN(Y2:Y69))</f>
        <v>0</v>
      </c>
      <c r="AP34">
        <f>(AA34-MIN(AA2:AA69))/(MAX(AA2:AA69)-MIN(AA2:AA69))</f>
        <v>0.49642857142857144</v>
      </c>
      <c r="AQ34">
        <f>(AE34-MIN(AE2:AE69))/(MAX(AE2:AE69)-MIN(AE2:AE69))</f>
        <v>0</v>
      </c>
      <c r="AR34">
        <f>(AF34-MIN(AF2:AF69))/(MAX(AF2:AF69)-MIN(AF2:AF69))</f>
        <v>0</v>
      </c>
      <c r="AS34">
        <v>0</v>
      </c>
    </row>
    <row r="35" spans="1:45" ht="14.25" customHeight="1" x14ac:dyDescent="0.3">
      <c r="A35" s="13" t="s">
        <v>320</v>
      </c>
      <c r="B35" s="13" t="s">
        <v>321</v>
      </c>
      <c r="C35" s="13" t="s">
        <v>34</v>
      </c>
      <c r="D35" s="13">
        <v>1</v>
      </c>
      <c r="E35" s="13">
        <v>1</v>
      </c>
      <c r="F35" s="13">
        <v>0</v>
      </c>
      <c r="G35" s="13">
        <v>0</v>
      </c>
      <c r="H35" s="13">
        <v>33</v>
      </c>
      <c r="I35" s="13">
        <v>28</v>
      </c>
      <c r="J35" s="13">
        <v>5</v>
      </c>
      <c r="K35" s="13">
        <v>179</v>
      </c>
      <c r="L35" s="13">
        <v>529</v>
      </c>
      <c r="M35" s="13">
        <v>0.33837429111531192</v>
      </c>
      <c r="N35" s="13">
        <v>625</v>
      </c>
      <c r="O35" s="13">
        <v>860</v>
      </c>
      <c r="P35" s="13">
        <v>0.72674418604651159</v>
      </c>
      <c r="Q35" s="13">
        <v>1173</v>
      </c>
      <c r="R35" s="13">
        <v>1046</v>
      </c>
      <c r="S35" s="13">
        <v>127</v>
      </c>
      <c r="T35" s="13">
        <v>390</v>
      </c>
      <c r="U35" s="13">
        <v>486</v>
      </c>
      <c r="V35" s="13">
        <v>383</v>
      </c>
      <c r="W35" s="13">
        <v>1.268929503916449</v>
      </c>
      <c r="X35" s="13">
        <v>343</v>
      </c>
      <c r="Y35" s="13">
        <v>0</v>
      </c>
      <c r="Z35" s="13">
        <v>2</v>
      </c>
      <c r="AA35" s="13">
        <v>2438</v>
      </c>
      <c r="AB35" s="13">
        <v>73.900000000000006</v>
      </c>
      <c r="AC35" s="13">
        <v>1930</v>
      </c>
      <c r="AD35" s="13">
        <v>58.5</v>
      </c>
      <c r="AE35" s="13">
        <v>508</v>
      </c>
      <c r="AF35" s="13">
        <v>15.400000000000009</v>
      </c>
      <c r="AG35" s="13"/>
      <c r="AH35" s="13">
        <v>1</v>
      </c>
      <c r="AI35">
        <v>0</v>
      </c>
      <c r="AJ35">
        <f>(I35-MIN(I2:I69))/(MAX(I2:I69)-MIN(I2:I69))</f>
        <v>0.7142857142857143</v>
      </c>
      <c r="AK35">
        <f>(J35-MIN(J2:J69))/(MAX(J2:J69)-MIN(J2:J69))</f>
        <v>0.26315789473684209</v>
      </c>
      <c r="AL35">
        <f>(U35-MIN(U2:U69))/(MAX(U2:U69)-MIN(U2:U69))</f>
        <v>0.6</v>
      </c>
      <c r="AM35">
        <f>(W35-MIN(W2:W69))/(MAX(W2:W69)-MIN(W2:W69))</f>
        <v>0.50183194186931879</v>
      </c>
      <c r="AN35">
        <f>(X35-MIN(X2:X69))/(MAX(X2:X69)-MIN(X2:X69))</f>
        <v>0.98843930635838151</v>
      </c>
      <c r="AO35">
        <f>(Y35-MIN(Y2:Y69))/(MAX(Y2:Y69)-MIN(Y2:Y69))</f>
        <v>0</v>
      </c>
      <c r="AP35">
        <f>(AA35-MIN(AA2:AA69))/(MAX(AA2:AA69)-MIN(AA2:AA69))</f>
        <v>0.49404761904761907</v>
      </c>
      <c r="AQ35">
        <f>(AE35-MIN(AE2:AE69))/(MAX(AE2:AE69)-MIN(AE2:AE69))</f>
        <v>0.72551546391752575</v>
      </c>
      <c r="AR35">
        <f>(AF35-MIN(AF2:AF69))/(MAX(AF2:AF69)-MIN(AF2:AF69))</f>
        <v>0.74672489082969473</v>
      </c>
      <c r="AS35">
        <v>0</v>
      </c>
    </row>
    <row r="36" spans="1:45" ht="14.25" customHeight="1" x14ac:dyDescent="0.3">
      <c r="A36" s="13" t="s">
        <v>396</v>
      </c>
      <c r="B36" s="13" t="s">
        <v>201</v>
      </c>
      <c r="C36" s="13" t="s">
        <v>37</v>
      </c>
      <c r="D36" s="13">
        <v>1</v>
      </c>
      <c r="E36" s="13">
        <v>0</v>
      </c>
      <c r="F36" s="13">
        <v>0</v>
      </c>
      <c r="G36" s="13">
        <v>0</v>
      </c>
      <c r="H36" s="13">
        <v>31</v>
      </c>
      <c r="I36" s="13">
        <v>19</v>
      </c>
      <c r="J36" s="13">
        <v>12</v>
      </c>
      <c r="K36" s="13">
        <v>184</v>
      </c>
      <c r="L36" s="13">
        <v>543</v>
      </c>
      <c r="M36" s="13">
        <v>0.33885819521178639</v>
      </c>
      <c r="N36" s="13">
        <v>501</v>
      </c>
      <c r="O36" s="13">
        <v>697</v>
      </c>
      <c r="P36" s="13">
        <v>0.71879483500717356</v>
      </c>
      <c r="Q36" s="13">
        <v>1034</v>
      </c>
      <c r="R36" s="13">
        <v>1084</v>
      </c>
      <c r="S36" s="13">
        <v>-50</v>
      </c>
      <c r="T36" s="13">
        <v>273</v>
      </c>
      <c r="U36" s="13">
        <v>297</v>
      </c>
      <c r="V36" s="13">
        <v>338</v>
      </c>
      <c r="W36" s="13">
        <v>0.87869822485207105</v>
      </c>
      <c r="X36" s="13">
        <v>32</v>
      </c>
      <c r="Y36" s="13">
        <v>3</v>
      </c>
      <c r="Z36" s="13">
        <v>7</v>
      </c>
      <c r="AA36" s="13">
        <v>2077</v>
      </c>
      <c r="AB36" s="13">
        <v>67</v>
      </c>
      <c r="AC36" s="13">
        <v>2011</v>
      </c>
      <c r="AD36" s="13">
        <v>64.900000000000006</v>
      </c>
      <c r="AE36" s="13">
        <v>66</v>
      </c>
      <c r="AF36" s="13">
        <v>2.0999999999999939</v>
      </c>
      <c r="AG36" s="13"/>
      <c r="AH36" s="13">
        <v>1</v>
      </c>
      <c r="AI36">
        <v>0</v>
      </c>
      <c r="AJ36">
        <f>(I36-MIN(I2:I69))/(MAX(I2:I69)-MIN(I2:I69))</f>
        <v>0.2857142857142857</v>
      </c>
      <c r="AK36">
        <f>(J36-MIN(J2:J69))/(MAX(J2:J69)-MIN(J2:J69))</f>
        <v>0.63157894736842102</v>
      </c>
      <c r="AL36">
        <f>(U36-MIN(U2:U69))/(MAX(U2:U69)-MIN(U2:U69))</f>
        <v>0</v>
      </c>
      <c r="AM36">
        <f>(W36-MIN(W2:W69))/(MAX(W2:W69)-MIN(W2:W69))</f>
        <v>0.12406652526094632</v>
      </c>
      <c r="AN36">
        <f>(X36-MIN(X2:X69))/(MAX(X2:X69)-MIN(X2:X69))</f>
        <v>8.9595375722543349E-2</v>
      </c>
      <c r="AO36">
        <f>(Y36-MIN(Y2:Y69))/(MAX(Y2:Y69)-MIN(Y2:Y69))</f>
        <v>0.6</v>
      </c>
      <c r="AP36">
        <f>(AA36-MIN(AA2:AA69))/(MAX(AA2:AA69)-MIN(AA2:AA69))</f>
        <v>6.4285714285714279E-2</v>
      </c>
      <c r="AQ36">
        <f>(AE36-MIN(AE2:AE69))/(MAX(AE2:AE69)-MIN(AE2:AE69))</f>
        <v>0.15592783505154639</v>
      </c>
      <c r="AR36">
        <f>(AF36-MIN(AF2:AF69))/(MAX(AF2:AF69)-MIN(AF2:AF69))</f>
        <v>0.16593886462882082</v>
      </c>
      <c r="AS36">
        <v>0</v>
      </c>
    </row>
    <row r="37" spans="1:45" ht="14.25" customHeight="1" x14ac:dyDescent="0.3">
      <c r="A37" s="13" t="s">
        <v>397</v>
      </c>
      <c r="B37" s="13" t="s">
        <v>323</v>
      </c>
      <c r="C37" s="13" t="s">
        <v>40</v>
      </c>
      <c r="D37" s="13">
        <v>0</v>
      </c>
      <c r="E37" s="13">
        <v>1</v>
      </c>
      <c r="F37" s="13">
        <v>0</v>
      </c>
      <c r="G37" s="13">
        <v>1</v>
      </c>
      <c r="H37" s="13">
        <v>33</v>
      </c>
      <c r="I37" s="13">
        <v>27</v>
      </c>
      <c r="J37" s="13">
        <v>6</v>
      </c>
      <c r="K37" s="13">
        <v>193</v>
      </c>
      <c r="L37" s="13">
        <v>572</v>
      </c>
      <c r="M37" s="13">
        <v>0.33741258741258739</v>
      </c>
      <c r="N37" s="13">
        <v>614</v>
      </c>
      <c r="O37" s="13">
        <v>845</v>
      </c>
      <c r="P37" s="13">
        <v>0.72662721893491122</v>
      </c>
      <c r="Q37" s="13">
        <v>1259</v>
      </c>
      <c r="R37" s="13">
        <v>1081</v>
      </c>
      <c r="S37" s="13">
        <v>178</v>
      </c>
      <c r="T37" s="13">
        <v>351</v>
      </c>
      <c r="U37" s="13">
        <v>510</v>
      </c>
      <c r="V37" s="13">
        <v>350</v>
      </c>
      <c r="W37" s="13">
        <v>1.4571428571428571</v>
      </c>
      <c r="X37" s="13">
        <v>45</v>
      </c>
      <c r="Y37" s="13">
        <v>3</v>
      </c>
      <c r="Z37" s="13">
        <v>3</v>
      </c>
      <c r="AA37" s="13">
        <v>2463</v>
      </c>
      <c r="AB37" s="13">
        <v>74.599999999999994</v>
      </c>
      <c r="AC37" s="13">
        <v>2190</v>
      </c>
      <c r="AD37" s="13">
        <v>66.400000000000006</v>
      </c>
      <c r="AE37" s="13">
        <v>273</v>
      </c>
      <c r="AF37" s="13">
        <v>8.1999999999999886</v>
      </c>
      <c r="AG37" s="13"/>
      <c r="AH37" s="13">
        <v>0</v>
      </c>
      <c r="AI37">
        <v>1</v>
      </c>
      <c r="AJ37">
        <f>(I37-MIN(I2:I69))/(MAX(I2:I69)-MIN(I2:I69))</f>
        <v>0.66666666666666663</v>
      </c>
      <c r="AK37">
        <f>(J37-MIN(J2:J69))/(MAX(J2:J69)-MIN(J2:J69))</f>
        <v>0.31578947368421051</v>
      </c>
      <c r="AL37">
        <f>(U37-MIN(U2:U69))/(MAX(U2:U69)-MIN(U2:U69))</f>
        <v>0.67619047619047623</v>
      </c>
      <c r="AM37">
        <f>(W37-MIN(W2:W69))/(MAX(W2:W69)-MIN(W2:W69))</f>
        <v>0.68403285606385489</v>
      </c>
      <c r="AN37">
        <f>(X37-MIN(X2:X69))/(MAX(X2:X69)-MIN(X2:X69))</f>
        <v>0.12716763005780346</v>
      </c>
      <c r="AO37">
        <f>(Y37-MIN(Y2:Y69))/(MAX(Y2:Y69)-MIN(Y2:Y69))</f>
        <v>0.6</v>
      </c>
      <c r="AP37">
        <f>(AA37-MIN(AA2:AA69))/(MAX(AA2:AA69)-MIN(AA2:AA69))</f>
        <v>0.52380952380952384</v>
      </c>
      <c r="AQ37">
        <f>(AE37-MIN(AE2:AE69))/(MAX(AE2:AE69)-MIN(AE2:AE69))</f>
        <v>0.42268041237113402</v>
      </c>
      <c r="AR37">
        <f>(AF37-MIN(AF2:AF69))/(MAX(AF2:AF69)-MIN(AF2:AF69))</f>
        <v>0.43231441048034891</v>
      </c>
      <c r="AS37">
        <v>0</v>
      </c>
    </row>
    <row r="38" spans="1:45" ht="14.25" customHeight="1" x14ac:dyDescent="0.3">
      <c r="A38" s="13" t="s">
        <v>95</v>
      </c>
      <c r="B38" s="13" t="s">
        <v>324</v>
      </c>
      <c r="C38" s="13" t="s">
        <v>37</v>
      </c>
      <c r="D38" s="13">
        <v>1</v>
      </c>
      <c r="E38" s="13">
        <v>1</v>
      </c>
      <c r="F38" s="13">
        <v>0</v>
      </c>
      <c r="G38" s="13">
        <v>1</v>
      </c>
      <c r="H38" s="13">
        <v>35</v>
      </c>
      <c r="I38" s="13">
        <v>26</v>
      </c>
      <c r="J38" s="13">
        <v>9</v>
      </c>
      <c r="K38" s="13">
        <v>189</v>
      </c>
      <c r="L38" s="13">
        <v>507</v>
      </c>
      <c r="M38" s="13">
        <v>0.37278106508875741</v>
      </c>
      <c r="N38" s="13">
        <v>693</v>
      </c>
      <c r="O38" s="13">
        <v>1007</v>
      </c>
      <c r="P38" s="13">
        <v>0.68818272095332667</v>
      </c>
      <c r="Q38" s="13">
        <v>1305</v>
      </c>
      <c r="R38" s="13">
        <v>1130</v>
      </c>
      <c r="S38" s="13">
        <v>175</v>
      </c>
      <c r="T38" s="13">
        <v>414</v>
      </c>
      <c r="U38" s="13">
        <v>461</v>
      </c>
      <c r="V38" s="13">
        <v>444</v>
      </c>
      <c r="W38" s="13">
        <v>1.038288288288288</v>
      </c>
      <c r="X38" s="13">
        <v>197</v>
      </c>
      <c r="Y38" s="13">
        <v>1</v>
      </c>
      <c r="Z38" s="13">
        <v>3</v>
      </c>
      <c r="AA38" s="13">
        <v>2702</v>
      </c>
      <c r="AB38" s="13">
        <v>77.2</v>
      </c>
      <c r="AC38" s="13">
        <v>2342</v>
      </c>
      <c r="AD38" s="13">
        <v>66.900000000000006</v>
      </c>
      <c r="AE38" s="13">
        <v>360</v>
      </c>
      <c r="AF38" s="13">
        <v>10.3</v>
      </c>
      <c r="AG38" s="13"/>
      <c r="AH38" s="13">
        <v>1</v>
      </c>
      <c r="AI38">
        <v>1</v>
      </c>
      <c r="AJ38">
        <f>(I38-MIN(I2:I69))/(MAX(I2:I69)-MIN(I2:I69))</f>
        <v>0.61904761904761907</v>
      </c>
      <c r="AK38">
        <f>(J38-MIN(J2:J69))/(MAX(J2:J69)-MIN(J2:J69))</f>
        <v>0.47368421052631576</v>
      </c>
      <c r="AL38">
        <f>(U38-MIN(U2:U69))/(MAX(U2:U69)-MIN(U2:U69))</f>
        <v>0.52063492063492067</v>
      </c>
      <c r="AM38">
        <f>(W38-MIN(W2:W69))/(MAX(W2:W69)-MIN(W2:W69))</f>
        <v>0.27855851510113849</v>
      </c>
      <c r="AN38">
        <f>(X38-MIN(X2:X69))/(MAX(X2:X69)-MIN(X2:X69))</f>
        <v>0.56647398843930641</v>
      </c>
      <c r="AO38">
        <f>(Y38-MIN(Y2:Y69))/(MAX(Y2:Y69)-MIN(Y2:Y69))</f>
        <v>0.2</v>
      </c>
      <c r="AP38">
        <f>(AA38-MIN(AA2:AA69))/(MAX(AA2:AA69)-MIN(AA2:AA69))</f>
        <v>0.80833333333333335</v>
      </c>
      <c r="AQ38">
        <f>(AE38-MIN(AE2:AE69))/(MAX(AE2:AE69)-MIN(AE2:AE69))</f>
        <v>0.53479381443298968</v>
      </c>
      <c r="AR38">
        <f>(AF38-MIN(AF2:AF69))/(MAX(AF2:AF69)-MIN(AF2:AF69))</f>
        <v>0.52401746724890841</v>
      </c>
      <c r="AS38">
        <v>0</v>
      </c>
    </row>
    <row r="39" spans="1:45" ht="14.25" customHeight="1" x14ac:dyDescent="0.3">
      <c r="A39" s="13" t="s">
        <v>99</v>
      </c>
      <c r="B39" s="13" t="s">
        <v>304</v>
      </c>
      <c r="C39" s="13" t="s">
        <v>34</v>
      </c>
      <c r="D39" s="13">
        <v>0</v>
      </c>
      <c r="E39" s="13">
        <v>0</v>
      </c>
      <c r="F39" s="13">
        <v>1</v>
      </c>
      <c r="G39" s="13">
        <v>1</v>
      </c>
      <c r="H39" s="13">
        <v>32</v>
      </c>
      <c r="I39" s="13">
        <v>23</v>
      </c>
      <c r="J39" s="13">
        <v>9</v>
      </c>
      <c r="K39" s="13">
        <v>134</v>
      </c>
      <c r="L39" s="13">
        <v>399</v>
      </c>
      <c r="M39" s="13">
        <v>0.33583959899749372</v>
      </c>
      <c r="N39" s="13">
        <v>534</v>
      </c>
      <c r="O39" s="13">
        <v>854</v>
      </c>
      <c r="P39" s="13">
        <v>0.62529274004683844</v>
      </c>
      <c r="Q39" s="13">
        <v>1272</v>
      </c>
      <c r="R39" s="13">
        <v>1116</v>
      </c>
      <c r="S39" s="13">
        <v>156</v>
      </c>
      <c r="T39" s="13">
        <v>450</v>
      </c>
      <c r="U39" s="13">
        <v>498</v>
      </c>
      <c r="V39" s="13">
        <v>385</v>
      </c>
      <c r="W39" s="13">
        <v>1.293506493506493</v>
      </c>
      <c r="X39" s="13">
        <v>15</v>
      </c>
      <c r="Y39" s="13">
        <v>4</v>
      </c>
      <c r="Z39" s="13">
        <v>3</v>
      </c>
      <c r="AA39" s="13">
        <v>2442</v>
      </c>
      <c r="AB39" s="13">
        <v>76.3</v>
      </c>
      <c r="AC39" s="13">
        <v>2210</v>
      </c>
      <c r="AD39" s="13">
        <v>69.099999999999994</v>
      </c>
      <c r="AE39" s="13">
        <v>232</v>
      </c>
      <c r="AF39" s="13">
        <v>7.2000000000000028</v>
      </c>
      <c r="AG39" s="13"/>
      <c r="AH39" s="13">
        <v>0</v>
      </c>
      <c r="AI39">
        <v>1</v>
      </c>
      <c r="AJ39">
        <f>(I39-MIN(I2:I69))/(MAX(I2:I69)-MIN(I2:I69))</f>
        <v>0.47619047619047616</v>
      </c>
      <c r="AK39">
        <f>(J39-MIN(J2:J69))/(MAX(J2:J69)-MIN(J2:J69))</f>
        <v>0.47368421052631576</v>
      </c>
      <c r="AL39">
        <f>(U39-MIN(U2:U69))/(MAX(U2:U69)-MIN(U2:U69))</f>
        <v>0.63809523809523805</v>
      </c>
      <c r="AM39">
        <f>(W39-MIN(W2:W69))/(MAX(W2:W69)-MIN(W2:W69))</f>
        <v>0.52562382429792065</v>
      </c>
      <c r="AN39">
        <f>(X39-MIN(X2:X69))/(MAX(X2:X69)-MIN(X2:X69))</f>
        <v>4.046242774566474E-2</v>
      </c>
      <c r="AO39">
        <f>(Y39-MIN(Y2:Y69))/(MAX(Y2:Y69)-MIN(Y2:Y69))</f>
        <v>0.8</v>
      </c>
      <c r="AP39">
        <f>(AA39-MIN(AA2:AA69))/(MAX(AA2:AA69)-MIN(AA2:AA69))</f>
        <v>0.49880952380952381</v>
      </c>
      <c r="AQ39">
        <f>(AE39-MIN(AE2:AE69))/(MAX(AE2:AE69)-MIN(AE2:AE69))</f>
        <v>0.36984536082474229</v>
      </c>
      <c r="AR39">
        <f>(AF39-MIN(AF2:AF69))/(MAX(AF2:AF69)-MIN(AF2:AF69))</f>
        <v>0.38864628820960717</v>
      </c>
      <c r="AS39">
        <v>1</v>
      </c>
    </row>
    <row r="40" spans="1:45" ht="14.25" customHeight="1" x14ac:dyDescent="0.3">
      <c r="A40" s="13" t="s">
        <v>378</v>
      </c>
      <c r="B40" s="13" t="s">
        <v>304</v>
      </c>
      <c r="C40" s="13" t="s">
        <v>43</v>
      </c>
      <c r="D40" s="13">
        <v>1</v>
      </c>
      <c r="E40" s="13">
        <v>0</v>
      </c>
      <c r="F40" s="13">
        <v>0</v>
      </c>
      <c r="G40" s="13">
        <v>0</v>
      </c>
      <c r="H40" s="13">
        <v>34</v>
      </c>
      <c r="I40" s="13">
        <v>21</v>
      </c>
      <c r="J40" s="13">
        <v>13</v>
      </c>
      <c r="K40" s="13">
        <v>152</v>
      </c>
      <c r="L40" s="13">
        <v>502</v>
      </c>
      <c r="M40" s="13">
        <v>0.30278884462151401</v>
      </c>
      <c r="N40" s="13">
        <v>469</v>
      </c>
      <c r="O40" s="13">
        <v>709</v>
      </c>
      <c r="P40" s="13">
        <v>0.66149506346967557</v>
      </c>
      <c r="Q40" s="13">
        <v>1167</v>
      </c>
      <c r="R40" s="13">
        <v>1194</v>
      </c>
      <c r="S40" s="13">
        <v>-27</v>
      </c>
      <c r="T40" s="13">
        <v>406</v>
      </c>
      <c r="U40" s="13">
        <v>440</v>
      </c>
      <c r="V40" s="13">
        <v>354</v>
      </c>
      <c r="W40" s="13">
        <v>1.2429378531073449</v>
      </c>
      <c r="X40" s="13">
        <v>23</v>
      </c>
      <c r="Y40" s="13">
        <v>1</v>
      </c>
      <c r="Z40" s="13">
        <v>7</v>
      </c>
      <c r="AA40" s="13">
        <v>2407</v>
      </c>
      <c r="AB40" s="13">
        <v>70.8</v>
      </c>
      <c r="AC40" s="13">
        <v>2362</v>
      </c>
      <c r="AD40" s="13">
        <v>69.5</v>
      </c>
      <c r="AE40" s="13">
        <v>45</v>
      </c>
      <c r="AF40" s="13">
        <v>1.2999999999999969</v>
      </c>
      <c r="AG40" s="13"/>
      <c r="AH40" s="13">
        <v>1</v>
      </c>
      <c r="AI40">
        <v>0</v>
      </c>
      <c r="AJ40">
        <f>(I40-MIN(I2:I69))/(MAX(I2:I69)-MIN(I2:I69))</f>
        <v>0.38095238095238093</v>
      </c>
      <c r="AK40">
        <f>(J40-MIN(J2:J69))/(MAX(J2:J69)-MIN(J2:J69))</f>
        <v>0.68421052631578949</v>
      </c>
      <c r="AL40">
        <f>(U40-MIN(U2:U69))/(MAX(U2:U69)-MIN(U2:U69))</f>
        <v>0.45396825396825397</v>
      </c>
      <c r="AM40">
        <f>(W40-MIN(W2:W69))/(MAX(W2:W69)-MIN(W2:W69))</f>
        <v>0.47667058929967837</v>
      </c>
      <c r="AN40">
        <f>(X40-MIN(X2:X69))/(MAX(X2:X69)-MIN(X2:X69))</f>
        <v>6.358381502890173E-2</v>
      </c>
      <c r="AO40">
        <f>(Y40-MIN(Y2:Y69))/(MAX(Y2:Y69)-MIN(Y2:Y69))</f>
        <v>0.2</v>
      </c>
      <c r="AP40">
        <f>(AA40-MIN(AA2:AA69))/(MAX(AA2:AA69)-MIN(AA2:AA69))</f>
        <v>0.45714285714285713</v>
      </c>
      <c r="AQ40">
        <f>(AE40-MIN(AE2:AE69))/(MAX(AE2:AE69)-MIN(AE2:AE69))</f>
        <v>0.12886597938144329</v>
      </c>
      <c r="AR40">
        <f>(AF40-MIN(AF2:AF69))/(MAX(AF2:AF69)-MIN(AF2:AF69))</f>
        <v>0.13100436681222707</v>
      </c>
      <c r="AS40">
        <v>0</v>
      </c>
    </row>
    <row r="41" spans="1:45" ht="14.25" customHeight="1" x14ac:dyDescent="0.3">
      <c r="A41" s="13" t="s">
        <v>379</v>
      </c>
      <c r="B41" s="13" t="s">
        <v>225</v>
      </c>
      <c r="C41" s="13" t="s">
        <v>37</v>
      </c>
      <c r="D41" s="13">
        <v>1</v>
      </c>
      <c r="E41" s="13">
        <v>1</v>
      </c>
      <c r="F41" s="13">
        <v>1</v>
      </c>
      <c r="G41" s="13">
        <v>0</v>
      </c>
      <c r="H41" s="13">
        <v>31</v>
      </c>
      <c r="I41" s="13">
        <v>25</v>
      </c>
      <c r="J41" s="13">
        <v>6</v>
      </c>
      <c r="K41" s="13">
        <v>168</v>
      </c>
      <c r="L41" s="13">
        <v>458</v>
      </c>
      <c r="M41" s="13">
        <v>0.36681222707423577</v>
      </c>
      <c r="N41" s="13">
        <v>508</v>
      </c>
      <c r="O41" s="13">
        <v>680</v>
      </c>
      <c r="P41" s="13">
        <v>0.74705882352941178</v>
      </c>
      <c r="Q41" s="13">
        <v>1016</v>
      </c>
      <c r="R41" s="13">
        <v>872</v>
      </c>
      <c r="S41" s="13">
        <v>144</v>
      </c>
      <c r="T41" s="13">
        <v>294</v>
      </c>
      <c r="U41" s="13">
        <v>365</v>
      </c>
      <c r="V41" s="13">
        <v>304</v>
      </c>
      <c r="W41" s="13">
        <v>1.200657894736842</v>
      </c>
      <c r="X41" s="13">
        <v>118</v>
      </c>
      <c r="Y41" s="13">
        <v>0</v>
      </c>
      <c r="Z41" s="13">
        <v>1</v>
      </c>
      <c r="AA41" s="13">
        <v>2368</v>
      </c>
      <c r="AB41" s="13">
        <v>76.400000000000006</v>
      </c>
      <c r="AC41" s="13">
        <v>2026</v>
      </c>
      <c r="AD41" s="13">
        <v>65.400000000000006</v>
      </c>
      <c r="AE41" s="13">
        <v>342</v>
      </c>
      <c r="AF41" s="13">
        <v>11</v>
      </c>
      <c r="AG41" s="13"/>
      <c r="AH41" s="13">
        <v>1</v>
      </c>
      <c r="AI41">
        <v>0</v>
      </c>
      <c r="AJ41">
        <f>(I41-MIN(I2:I69))/(MAX(I2:I69)-MIN(I2:I69))</f>
        <v>0.5714285714285714</v>
      </c>
      <c r="AK41">
        <f>(J41-MIN(J2:J69))/(MAX(J2:J69)-MIN(J2:J69))</f>
        <v>0.31578947368421051</v>
      </c>
      <c r="AL41">
        <f>(U41-MIN(U2:U69))/(MAX(U2:U69)-MIN(U2:U69))</f>
        <v>0.21587301587301588</v>
      </c>
      <c r="AM41">
        <f>(W41-MIN(W2:W69))/(MAX(W2:W69)-MIN(W2:W69))</f>
        <v>0.43574125599171787</v>
      </c>
      <c r="AN41">
        <f>(X41-MIN(X2:X69))/(MAX(X2:X69)-MIN(X2:X69))</f>
        <v>0.33815028901734107</v>
      </c>
      <c r="AO41">
        <f>(Y41-MIN(Y2:Y69))/(MAX(Y2:Y69)-MIN(Y2:Y69))</f>
        <v>0</v>
      </c>
      <c r="AP41">
        <f>(AA41-MIN(AA2:AA69))/(MAX(AA2:AA69)-MIN(AA2:AA69))</f>
        <v>0.4107142857142857</v>
      </c>
      <c r="AQ41">
        <f>(AE41-MIN(AE2:AE69))/(MAX(AE2:AE69)-MIN(AE2:AE69))</f>
        <v>0.51159793814432986</v>
      </c>
      <c r="AR41">
        <f>(AF41-MIN(AF2:AF69))/(MAX(AF2:AF69)-MIN(AF2:AF69))</f>
        <v>0.55458515283842802</v>
      </c>
      <c r="AS41">
        <v>1</v>
      </c>
    </row>
    <row r="42" spans="1:45" ht="14.25" customHeight="1" x14ac:dyDescent="0.3">
      <c r="A42" s="13" t="s">
        <v>101</v>
      </c>
      <c r="B42" s="13" t="s">
        <v>201</v>
      </c>
      <c r="C42" s="13" t="s">
        <v>40</v>
      </c>
      <c r="D42" s="13">
        <v>0</v>
      </c>
      <c r="E42" s="13">
        <v>0</v>
      </c>
      <c r="F42" s="13">
        <v>0</v>
      </c>
      <c r="G42" s="13">
        <v>1</v>
      </c>
      <c r="H42" s="13">
        <v>34</v>
      </c>
      <c r="I42" s="13">
        <v>25</v>
      </c>
      <c r="J42" s="13">
        <v>9</v>
      </c>
      <c r="K42" s="13">
        <v>197</v>
      </c>
      <c r="L42" s="13">
        <v>605</v>
      </c>
      <c r="M42" s="13">
        <v>0.32561983471074379</v>
      </c>
      <c r="N42" s="13">
        <v>538</v>
      </c>
      <c r="O42" s="13">
        <v>781</v>
      </c>
      <c r="P42" s="13">
        <v>0.68886043533930863</v>
      </c>
      <c r="Q42" s="13">
        <v>1159</v>
      </c>
      <c r="R42" s="13">
        <v>1149</v>
      </c>
      <c r="S42" s="13">
        <v>10</v>
      </c>
      <c r="T42" s="13">
        <v>343</v>
      </c>
      <c r="U42" s="13">
        <v>409</v>
      </c>
      <c r="V42" s="13">
        <v>380</v>
      </c>
      <c r="W42" s="13">
        <v>1.0763157894736839</v>
      </c>
      <c r="X42" s="13">
        <v>14</v>
      </c>
      <c r="Y42" s="13">
        <v>2</v>
      </c>
      <c r="Z42" s="13">
        <v>3</v>
      </c>
      <c r="AA42" s="13">
        <v>2373</v>
      </c>
      <c r="AB42" s="13">
        <v>69.8</v>
      </c>
      <c r="AC42" s="13">
        <v>2032</v>
      </c>
      <c r="AD42" s="13">
        <v>59.8</v>
      </c>
      <c r="AE42" s="13">
        <v>341</v>
      </c>
      <c r="AF42" s="13">
        <v>10</v>
      </c>
      <c r="AG42" s="13"/>
      <c r="AH42" s="13">
        <v>0</v>
      </c>
      <c r="AI42">
        <v>1</v>
      </c>
      <c r="AJ42">
        <f>(I42-MIN(I2:I69))/(MAX(I2:I69)-MIN(I2:I69))</f>
        <v>0.5714285714285714</v>
      </c>
      <c r="AK42">
        <f>(J42-MIN(J2:J69))/(MAX(J2:J69)-MIN(J2:J69))</f>
        <v>0.47368421052631576</v>
      </c>
      <c r="AL42">
        <f>(U42-MIN(U2:U69))/(MAX(U2:U69)-MIN(U2:U69))</f>
        <v>0.35555555555555557</v>
      </c>
      <c r="AM42">
        <f>(W42-MIN(W2:W69))/(MAX(W2:W69)-MIN(W2:W69))</f>
        <v>0.31537123514326132</v>
      </c>
      <c r="AN42">
        <f>(X42-MIN(X2:X69))/(MAX(X2:X69)-MIN(X2:X69))</f>
        <v>3.7572254335260118E-2</v>
      </c>
      <c r="AO42">
        <f>(Y42-MIN(Y2:Y69))/(MAX(Y2:Y69)-MIN(Y2:Y69))</f>
        <v>0.4</v>
      </c>
      <c r="AP42">
        <f>(AA42-MIN(AA2:AA69))/(MAX(AA2:AA69)-MIN(AA2:AA69))</f>
        <v>0.41666666666666669</v>
      </c>
      <c r="AQ42">
        <f>(AE42-MIN(AE2:AE69))/(MAX(AE2:AE69)-MIN(AE2:AE69))</f>
        <v>0.51030927835051543</v>
      </c>
      <c r="AR42">
        <f>(AF42-MIN(AF2:AF69))/(MAX(AF2:AF69)-MIN(AF2:AF69))</f>
        <v>0.51091703056768567</v>
      </c>
      <c r="AS42">
        <v>0</v>
      </c>
    </row>
    <row r="43" spans="1:45" ht="14.25" customHeight="1" x14ac:dyDescent="0.3">
      <c r="A43" s="13" t="s">
        <v>159</v>
      </c>
      <c r="B43" s="13" t="s">
        <v>182</v>
      </c>
      <c r="C43" s="13" t="s">
        <v>37</v>
      </c>
      <c r="D43" s="13">
        <v>0</v>
      </c>
      <c r="E43" s="13">
        <v>0</v>
      </c>
      <c r="F43" s="13">
        <v>0</v>
      </c>
      <c r="G43" s="13">
        <v>1</v>
      </c>
      <c r="H43" s="13">
        <v>32</v>
      </c>
      <c r="I43" s="13">
        <v>23</v>
      </c>
      <c r="J43" s="13">
        <v>9</v>
      </c>
      <c r="K43" s="13">
        <v>273</v>
      </c>
      <c r="L43" s="13">
        <v>722</v>
      </c>
      <c r="M43" s="13">
        <v>0.37811634349030471</v>
      </c>
      <c r="N43" s="13">
        <v>588</v>
      </c>
      <c r="O43" s="13">
        <v>784</v>
      </c>
      <c r="P43" s="13">
        <v>0.75</v>
      </c>
      <c r="Q43" s="13">
        <v>1205</v>
      </c>
      <c r="R43" s="13">
        <v>1160</v>
      </c>
      <c r="S43" s="13">
        <v>45</v>
      </c>
      <c r="T43" s="13">
        <v>380</v>
      </c>
      <c r="U43" s="13">
        <v>469</v>
      </c>
      <c r="V43" s="13">
        <v>366</v>
      </c>
      <c r="W43" s="13">
        <v>1.2814207650273219</v>
      </c>
      <c r="X43" s="13">
        <v>19</v>
      </c>
      <c r="Y43" s="13">
        <v>1</v>
      </c>
      <c r="Z43" s="13">
        <v>4</v>
      </c>
      <c r="AA43" s="13">
        <v>2629</v>
      </c>
      <c r="AB43" s="13">
        <v>82.2</v>
      </c>
      <c r="AC43" s="13">
        <v>2428</v>
      </c>
      <c r="AD43" s="13">
        <v>75.900000000000006</v>
      </c>
      <c r="AE43" s="13">
        <v>201</v>
      </c>
      <c r="AF43" s="13">
        <v>6.2999999999999972</v>
      </c>
      <c r="AG43" s="13"/>
      <c r="AH43" s="13">
        <v>0</v>
      </c>
      <c r="AI43">
        <v>1</v>
      </c>
      <c r="AJ43">
        <f>(I43-MIN(I2:I69))/(MAX(I2:I69)-MIN(I2:I69))</f>
        <v>0.47619047619047616</v>
      </c>
      <c r="AK43">
        <f>(J43-MIN(J2:J69))/(MAX(J2:J69)-MIN(J2:J69))</f>
        <v>0.47368421052631576</v>
      </c>
      <c r="AL43">
        <f>(U43-MIN(U2:U69))/(MAX(U2:U69)-MIN(U2:U69))</f>
        <v>0.54603174603174598</v>
      </c>
      <c r="AM43">
        <f>(W43-MIN(W2:W69))/(MAX(W2:W69)-MIN(W2:W69))</f>
        <v>0.51392417206887275</v>
      </c>
      <c r="AN43">
        <f>(X43-MIN(X2:X69))/(MAX(X2:X69)-MIN(X2:X69))</f>
        <v>5.2023121387283239E-2</v>
      </c>
      <c r="AO43">
        <f>(Y43-MIN(Y2:Y69))/(MAX(Y2:Y69)-MIN(Y2:Y69))</f>
        <v>0.2</v>
      </c>
      <c r="AP43">
        <f>(AA43-MIN(AA2:AA69))/(MAX(AA2:AA69)-MIN(AA2:AA69))</f>
        <v>0.72142857142857142</v>
      </c>
      <c r="AQ43">
        <f>(AE43-MIN(AE2:AE69))/(MAX(AE2:AE69)-MIN(AE2:AE69))</f>
        <v>0.32989690721649484</v>
      </c>
      <c r="AR43">
        <f>(AF43-MIN(AF2:AF69))/(MAX(AF2:AF69)-MIN(AF2:AF69))</f>
        <v>0.34934497816593885</v>
      </c>
      <c r="AS43">
        <v>0</v>
      </c>
    </row>
    <row r="44" spans="1:45" ht="14.25" customHeight="1" x14ac:dyDescent="0.3">
      <c r="A44" s="13" t="s">
        <v>160</v>
      </c>
      <c r="B44" s="13" t="s">
        <v>182</v>
      </c>
      <c r="C44" s="13" t="s">
        <v>37</v>
      </c>
      <c r="D44" s="13">
        <v>1</v>
      </c>
      <c r="E44" s="13">
        <v>0</v>
      </c>
      <c r="F44" s="13">
        <v>0</v>
      </c>
      <c r="G44" s="13">
        <v>1</v>
      </c>
      <c r="H44" s="13">
        <v>33</v>
      </c>
      <c r="I44" s="13">
        <v>21</v>
      </c>
      <c r="J44" s="13">
        <v>12</v>
      </c>
      <c r="K44" s="13">
        <v>236</v>
      </c>
      <c r="L44" s="13">
        <v>641</v>
      </c>
      <c r="M44" s="13">
        <v>0.36817472698907949</v>
      </c>
      <c r="N44" s="13">
        <v>671</v>
      </c>
      <c r="O44" s="13">
        <v>927</v>
      </c>
      <c r="P44" s="13">
        <v>0.72384034519956852</v>
      </c>
      <c r="Q44" s="13">
        <v>1163</v>
      </c>
      <c r="R44" s="13">
        <v>1225</v>
      </c>
      <c r="S44" s="13">
        <v>-62</v>
      </c>
      <c r="T44" s="13">
        <v>315</v>
      </c>
      <c r="U44" s="13">
        <v>450</v>
      </c>
      <c r="V44" s="13">
        <v>344</v>
      </c>
      <c r="W44" s="13">
        <v>1.308139534883721</v>
      </c>
      <c r="X44" s="13">
        <v>43</v>
      </c>
      <c r="Y44" s="13">
        <v>1</v>
      </c>
      <c r="Z44" s="13">
        <v>4</v>
      </c>
      <c r="AA44" s="13">
        <v>2651</v>
      </c>
      <c r="AB44" s="13">
        <v>80.3</v>
      </c>
      <c r="AC44" s="13">
        <v>2280</v>
      </c>
      <c r="AD44" s="13">
        <v>69.099999999999994</v>
      </c>
      <c r="AE44" s="13">
        <v>371</v>
      </c>
      <c r="AF44" s="13">
        <v>11.2</v>
      </c>
      <c r="AG44" s="13"/>
      <c r="AH44" s="13">
        <v>1</v>
      </c>
      <c r="AI44">
        <v>1</v>
      </c>
      <c r="AJ44">
        <f>(I44-MIN(I2:I69))/(MAX(I2:I69)-MIN(I2:I69))</f>
        <v>0.38095238095238093</v>
      </c>
      <c r="AK44">
        <f>(J44-MIN(J2:J69))/(MAX(J2:J69)-MIN(J2:J69))</f>
        <v>0.63157894736842102</v>
      </c>
      <c r="AL44">
        <f>(U44-MIN(U2:U69))/(MAX(U2:U69)-MIN(U2:U69))</f>
        <v>0.48571428571428571</v>
      </c>
      <c r="AM44">
        <f>(W44-MIN(W2:W69))/(MAX(W2:W69)-MIN(W2:W69))</f>
        <v>0.53978941600899444</v>
      </c>
      <c r="AN44">
        <f>(X44-MIN(X2:X69))/(MAX(X2:X69)-MIN(X2:X69))</f>
        <v>0.12138728323699421</v>
      </c>
      <c r="AO44">
        <f>(Y44-MIN(Y2:Y69))/(MAX(Y2:Y69)-MIN(Y2:Y69))</f>
        <v>0.2</v>
      </c>
      <c r="AP44">
        <f>(AA44-MIN(AA2:AA69))/(MAX(AA2:AA69)-MIN(AA2:AA69))</f>
        <v>0.74761904761904763</v>
      </c>
      <c r="AQ44">
        <f>(AE44-MIN(AE2:AE69))/(MAX(AE2:AE69)-MIN(AE2:AE69))</f>
        <v>0.5489690721649485</v>
      </c>
      <c r="AR44">
        <f>(AF44-MIN(AF2:AF69))/(MAX(AF2:AF69)-MIN(AF2:AF69))</f>
        <v>0.56331877729257651</v>
      </c>
      <c r="AS44">
        <v>0</v>
      </c>
    </row>
    <row r="45" spans="1:45" ht="14.25" customHeight="1" x14ac:dyDescent="0.3">
      <c r="A45" s="13" t="s">
        <v>162</v>
      </c>
      <c r="B45" s="13" t="s">
        <v>179</v>
      </c>
      <c r="C45" s="13" t="s">
        <v>37</v>
      </c>
      <c r="D45" s="13">
        <v>0</v>
      </c>
      <c r="E45" s="13">
        <v>0</v>
      </c>
      <c r="F45" s="13">
        <v>1</v>
      </c>
      <c r="G45" s="13">
        <v>1</v>
      </c>
      <c r="H45" s="13">
        <v>32</v>
      </c>
      <c r="I45" s="13">
        <v>23</v>
      </c>
      <c r="J45" s="13">
        <v>9</v>
      </c>
      <c r="K45" s="13">
        <v>249</v>
      </c>
      <c r="L45" s="13">
        <v>635</v>
      </c>
      <c r="M45" s="13">
        <v>0.39212598425196848</v>
      </c>
      <c r="N45" s="13">
        <v>616</v>
      </c>
      <c r="O45" s="13">
        <v>804</v>
      </c>
      <c r="P45" s="13">
        <v>0.76616915422885568</v>
      </c>
      <c r="Q45" s="13">
        <v>1097</v>
      </c>
      <c r="R45" s="13">
        <v>1057</v>
      </c>
      <c r="S45" s="13">
        <v>40</v>
      </c>
      <c r="T45" s="13">
        <v>345</v>
      </c>
      <c r="U45" s="13">
        <v>462</v>
      </c>
      <c r="V45" s="13">
        <v>373</v>
      </c>
      <c r="W45" s="13">
        <v>1.2386058981233239</v>
      </c>
      <c r="X45" s="13">
        <v>18</v>
      </c>
      <c r="Y45" s="13">
        <v>2</v>
      </c>
      <c r="Z45" s="13">
        <v>3</v>
      </c>
      <c r="AA45" s="13">
        <v>2619</v>
      </c>
      <c r="AB45" s="13">
        <v>81.8</v>
      </c>
      <c r="AC45" s="13">
        <v>2368</v>
      </c>
      <c r="AD45" s="13">
        <v>74</v>
      </c>
      <c r="AE45" s="13">
        <v>251</v>
      </c>
      <c r="AF45" s="13">
        <v>7.7999999999999972</v>
      </c>
      <c r="AG45" s="13"/>
      <c r="AH45" s="13">
        <v>0</v>
      </c>
      <c r="AI45">
        <v>1</v>
      </c>
      <c r="AJ45">
        <f>(I45-MIN(I2:I69))/(MAX(I2:I69)-MIN(I2:I69))</f>
        <v>0.47619047619047616</v>
      </c>
      <c r="AK45">
        <f>(J45-MIN(J2:J69))/(MAX(J2:J69)-MIN(J2:J69))</f>
        <v>0.47368421052631576</v>
      </c>
      <c r="AL45">
        <f>(U45-MIN(U2:U69))/(MAX(U2:U69)-MIN(U2:U69))</f>
        <v>0.52380952380952384</v>
      </c>
      <c r="AM45">
        <f>(W45-MIN(W2:W69))/(MAX(W2:W69)-MIN(W2:W69))</f>
        <v>0.47247701777668044</v>
      </c>
      <c r="AN45">
        <f>(X45-MIN(X2:X69))/(MAX(X2:X69)-MIN(X2:X69))</f>
        <v>4.9132947976878616E-2</v>
      </c>
      <c r="AO45">
        <f>(Y45-MIN(Y2:Y69))/(MAX(Y2:Y69)-MIN(Y2:Y69))</f>
        <v>0.4</v>
      </c>
      <c r="AP45">
        <f>(AA45-MIN(AA2:AA69))/(MAX(AA2:AA69)-MIN(AA2:AA69))</f>
        <v>0.70952380952380956</v>
      </c>
      <c r="AQ45">
        <f>(AE45-MIN(AE2:AE69))/(MAX(AE2:AE69)-MIN(AE2:AE69))</f>
        <v>0.39432989690721648</v>
      </c>
      <c r="AR45">
        <f>(AF45-MIN(AF2:AF69))/(MAX(AF2:AF69)-MIN(AF2:AF69))</f>
        <v>0.41484716157205237</v>
      </c>
      <c r="AS45">
        <v>1</v>
      </c>
    </row>
    <row r="46" spans="1:45" ht="14.25" customHeight="1" x14ac:dyDescent="0.3">
      <c r="A46" s="13" t="s">
        <v>359</v>
      </c>
      <c r="B46" s="13" t="s">
        <v>304</v>
      </c>
      <c r="C46" s="13" t="s">
        <v>40</v>
      </c>
      <c r="D46" s="13">
        <v>1</v>
      </c>
      <c r="E46" s="13">
        <v>0</v>
      </c>
      <c r="F46" s="13">
        <v>1</v>
      </c>
      <c r="G46" s="13">
        <v>1</v>
      </c>
      <c r="H46" s="13">
        <v>34</v>
      </c>
      <c r="I46" s="13">
        <v>25</v>
      </c>
      <c r="J46" s="13">
        <v>9</v>
      </c>
      <c r="K46" s="13">
        <v>175</v>
      </c>
      <c r="L46" s="13">
        <v>491</v>
      </c>
      <c r="M46" s="13">
        <v>0.35641547861507128</v>
      </c>
      <c r="N46" s="13">
        <v>599</v>
      </c>
      <c r="O46" s="13">
        <v>843</v>
      </c>
      <c r="P46" s="13">
        <v>0.7105575326215896</v>
      </c>
      <c r="Q46" s="13">
        <v>1227</v>
      </c>
      <c r="R46" s="13">
        <v>1012</v>
      </c>
      <c r="S46" s="13">
        <v>215</v>
      </c>
      <c r="T46" s="13">
        <v>413</v>
      </c>
      <c r="U46" s="13">
        <v>531</v>
      </c>
      <c r="V46" s="13">
        <v>359</v>
      </c>
      <c r="W46" s="13">
        <v>1.4791086350974929</v>
      </c>
      <c r="X46" s="13">
        <v>66</v>
      </c>
      <c r="Y46" s="13">
        <v>1</v>
      </c>
      <c r="Z46" s="13">
        <v>7</v>
      </c>
      <c r="AA46" s="13">
        <v>2464</v>
      </c>
      <c r="AB46" s="13">
        <v>72.5</v>
      </c>
      <c r="AC46" s="13">
        <v>2120</v>
      </c>
      <c r="AD46" s="13">
        <v>62.4</v>
      </c>
      <c r="AE46" s="13">
        <v>344</v>
      </c>
      <c r="AF46" s="13">
        <v>10.1</v>
      </c>
      <c r="AG46" s="13"/>
      <c r="AH46" s="13">
        <v>1</v>
      </c>
      <c r="AI46">
        <v>1</v>
      </c>
      <c r="AJ46">
        <f>(I46-MIN(I2:I69))/(MAX(I2:I69)-MIN(I2:I69))</f>
        <v>0.5714285714285714</v>
      </c>
      <c r="AK46">
        <f>(J46-MIN(J2:J69))/(MAX(J2:J69)-MIN(J2:J69))</f>
        <v>0.47368421052631576</v>
      </c>
      <c r="AL46">
        <f>(U46-MIN(U2:U69))/(MAX(U2:U69)-MIN(U2:U69))</f>
        <v>0.74285714285714288</v>
      </c>
      <c r="AM46">
        <f>(W46-MIN(W2:W69))/(MAX(W2:W69)-MIN(W2:W69))</f>
        <v>0.70529694150583977</v>
      </c>
      <c r="AN46">
        <f>(X46-MIN(X2:X69))/(MAX(X2:X69)-MIN(X2:X69))</f>
        <v>0.18786127167630057</v>
      </c>
      <c r="AO46">
        <f>(Y46-MIN(Y2:Y69))/(MAX(Y2:Y69)-MIN(Y2:Y69))</f>
        <v>0.2</v>
      </c>
      <c r="AP46">
        <f>(AA46-MIN(AA2:AA69))/(MAX(AA2:AA69)-MIN(AA2:AA69))</f>
        <v>0.52500000000000002</v>
      </c>
      <c r="AQ46">
        <f>(AE46-MIN(AE2:AE69))/(MAX(AE2:AE69)-MIN(AE2:AE69))</f>
        <v>0.51417525773195871</v>
      </c>
      <c r="AR46">
        <f>(AF46-MIN(AF2:AF69))/(MAX(AF2:AF69)-MIN(AF2:AF69))</f>
        <v>0.51528384279475992</v>
      </c>
      <c r="AS46">
        <v>1</v>
      </c>
    </row>
    <row r="47" spans="1:45" ht="14.25" customHeight="1" x14ac:dyDescent="0.3">
      <c r="A47" s="13" t="s">
        <v>102</v>
      </c>
      <c r="B47" s="13" t="s">
        <v>211</v>
      </c>
      <c r="C47" s="13" t="s">
        <v>34</v>
      </c>
      <c r="D47" s="13">
        <v>1</v>
      </c>
      <c r="E47" s="13">
        <v>1</v>
      </c>
      <c r="F47" s="13">
        <v>0</v>
      </c>
      <c r="G47" s="13">
        <v>0</v>
      </c>
      <c r="H47" s="13">
        <v>34</v>
      </c>
      <c r="I47" s="13">
        <v>23</v>
      </c>
      <c r="J47" s="13">
        <v>11</v>
      </c>
      <c r="K47" s="13">
        <v>214</v>
      </c>
      <c r="L47" s="13">
        <v>612</v>
      </c>
      <c r="M47" s="13">
        <v>0.34967320261437912</v>
      </c>
      <c r="N47" s="13">
        <v>633</v>
      </c>
      <c r="O47" s="13">
        <v>810</v>
      </c>
      <c r="P47" s="13">
        <v>0.78148148148148144</v>
      </c>
      <c r="Q47" s="13">
        <v>1252</v>
      </c>
      <c r="R47" s="13">
        <v>1122</v>
      </c>
      <c r="S47" s="13">
        <v>130</v>
      </c>
      <c r="T47" s="13">
        <v>423</v>
      </c>
      <c r="U47" s="13">
        <v>464</v>
      </c>
      <c r="V47" s="13">
        <v>396</v>
      </c>
      <c r="W47" s="13">
        <v>1.1717171717171719</v>
      </c>
      <c r="X47" s="13">
        <v>75</v>
      </c>
      <c r="Y47" s="13">
        <v>2</v>
      </c>
      <c r="Z47" s="13">
        <v>5</v>
      </c>
      <c r="AA47" s="13">
        <v>2489</v>
      </c>
      <c r="AB47" s="13">
        <v>73.2</v>
      </c>
      <c r="AC47" s="13">
        <v>2364</v>
      </c>
      <c r="AD47" s="13">
        <v>69.5</v>
      </c>
      <c r="AE47" s="13">
        <v>125</v>
      </c>
      <c r="AF47" s="13">
        <v>3.7000000000000028</v>
      </c>
      <c r="AG47" s="13"/>
      <c r="AH47" s="13">
        <v>1</v>
      </c>
      <c r="AI47">
        <v>0</v>
      </c>
      <c r="AJ47">
        <f>(I47-MIN(I2:I69))/(MAX(I2:I69)-MIN(I2:I69))</f>
        <v>0.47619047619047616</v>
      </c>
      <c r="AK47">
        <f>(J47-MIN(J2:J69))/(MAX(J2:J69)-MIN(J2:J69))</f>
        <v>0.57894736842105265</v>
      </c>
      <c r="AL47">
        <f>(U47-MIN(U2:U69))/(MAX(U2:U69)-MIN(U2:U69))</f>
        <v>0.53015873015873016</v>
      </c>
      <c r="AM47">
        <f>(W47-MIN(W2:W69))/(MAX(W2:W69)-MIN(W2:W69))</f>
        <v>0.40772503875078892</v>
      </c>
      <c r="AN47">
        <f>(X47-MIN(X2:X69))/(MAX(X2:X69)-MIN(X2:X69))</f>
        <v>0.2138728323699422</v>
      </c>
      <c r="AO47">
        <f>(Y47-MIN(Y2:Y69))/(MAX(Y2:Y69)-MIN(Y2:Y69))</f>
        <v>0.4</v>
      </c>
      <c r="AP47">
        <f>(AA47-MIN(AA2:AA69))/(MAX(AA2:AA69)-MIN(AA2:AA69))</f>
        <v>0.55476190476190479</v>
      </c>
      <c r="AQ47">
        <f>(AE47-MIN(AE2:AE69))/(MAX(AE2:AE69)-MIN(AE2:AE69))</f>
        <v>0.23195876288659795</v>
      </c>
      <c r="AR47">
        <f>(AF47-MIN(AF2:AF69))/(MAX(AF2:AF69)-MIN(AF2:AF69))</f>
        <v>0.23580786026200895</v>
      </c>
      <c r="AS47">
        <v>0</v>
      </c>
    </row>
    <row r="48" spans="1:45" ht="14.25" customHeight="1" x14ac:dyDescent="0.3">
      <c r="A48" s="13" t="s">
        <v>357</v>
      </c>
      <c r="B48" s="13" t="s">
        <v>238</v>
      </c>
      <c r="C48" s="13" t="s">
        <v>34</v>
      </c>
      <c r="D48" s="13">
        <v>1</v>
      </c>
      <c r="E48" s="13">
        <v>1</v>
      </c>
      <c r="F48" s="13">
        <v>0</v>
      </c>
      <c r="G48" s="13">
        <v>0</v>
      </c>
      <c r="H48" s="13">
        <v>33</v>
      </c>
      <c r="I48" s="13">
        <v>24</v>
      </c>
      <c r="J48" s="13">
        <v>9</v>
      </c>
      <c r="K48" s="13">
        <v>243</v>
      </c>
      <c r="L48" s="13">
        <v>639</v>
      </c>
      <c r="M48" s="13">
        <v>0.38028169014084512</v>
      </c>
      <c r="N48" s="13">
        <v>483</v>
      </c>
      <c r="O48" s="13">
        <v>753</v>
      </c>
      <c r="P48" s="13">
        <v>0.64143426294820716</v>
      </c>
      <c r="Q48" s="13">
        <v>1185</v>
      </c>
      <c r="R48" s="13">
        <v>1089</v>
      </c>
      <c r="S48" s="13">
        <v>96</v>
      </c>
      <c r="T48" s="13">
        <v>317</v>
      </c>
      <c r="U48" s="13">
        <v>464</v>
      </c>
      <c r="V48" s="13">
        <v>407</v>
      </c>
      <c r="W48" s="13">
        <v>1.1400491400491399</v>
      </c>
      <c r="X48" s="13">
        <v>60</v>
      </c>
      <c r="Y48" s="13">
        <v>3</v>
      </c>
      <c r="Z48" s="13">
        <v>3</v>
      </c>
      <c r="AA48" s="13">
        <v>2352</v>
      </c>
      <c r="AB48" s="13">
        <v>71.3</v>
      </c>
      <c r="AC48" s="13">
        <v>2209</v>
      </c>
      <c r="AD48" s="13">
        <v>66.900000000000006</v>
      </c>
      <c r="AE48" s="13">
        <v>143</v>
      </c>
      <c r="AF48" s="13">
        <v>4.3999999999999906</v>
      </c>
      <c r="AG48" s="13"/>
      <c r="AH48" s="13">
        <v>1</v>
      </c>
      <c r="AI48">
        <v>0</v>
      </c>
      <c r="AJ48">
        <f>(I48-MIN(I2:I69))/(MAX(I2:I69)-MIN(I2:I69))</f>
        <v>0.52380952380952384</v>
      </c>
      <c r="AK48">
        <f>(J48-MIN(J2:J69))/(MAX(J2:J69)-MIN(J2:J69))</f>
        <v>0.47368421052631576</v>
      </c>
      <c r="AL48">
        <f>(U48-MIN(U2:U69))/(MAX(U2:U69)-MIN(U2:U69))</f>
        <v>0.53015873015873016</v>
      </c>
      <c r="AM48">
        <f>(W48-MIN(W2:W69))/(MAX(W2:W69)-MIN(W2:W69))</f>
        <v>0.37706863620683073</v>
      </c>
      <c r="AN48">
        <f>(X48-MIN(X2:X69))/(MAX(X2:X69)-MIN(X2:X69))</f>
        <v>0.17052023121387283</v>
      </c>
      <c r="AO48">
        <f>(Y48-MIN(Y2:Y69))/(MAX(Y2:Y69)-MIN(Y2:Y69))</f>
        <v>0.6</v>
      </c>
      <c r="AP48">
        <f>(AA48-MIN(AA2:AA69))/(MAX(AA2:AA69)-MIN(AA2:AA69))</f>
        <v>0.39166666666666666</v>
      </c>
      <c r="AQ48">
        <f>(AE48-MIN(AE2:AE69))/(MAX(AE2:AE69)-MIN(AE2:AE69))</f>
        <v>0.25515463917525771</v>
      </c>
      <c r="AR48">
        <f>(AF48-MIN(AF2:AF69))/(MAX(AF2:AF69)-MIN(AF2:AF69))</f>
        <v>0.26637554585152806</v>
      </c>
      <c r="AS48">
        <v>0</v>
      </c>
    </row>
    <row r="49" spans="1:45" ht="14.25" customHeight="1" x14ac:dyDescent="0.3">
      <c r="A49" s="13" t="s">
        <v>398</v>
      </c>
      <c r="B49" s="13" t="s">
        <v>238</v>
      </c>
      <c r="C49" s="13" t="s">
        <v>43</v>
      </c>
      <c r="D49" s="13">
        <v>0</v>
      </c>
      <c r="E49" s="13">
        <v>0</v>
      </c>
      <c r="F49" s="13">
        <v>1</v>
      </c>
      <c r="G49" s="13">
        <v>1</v>
      </c>
      <c r="H49" s="13">
        <v>32</v>
      </c>
      <c r="I49" s="13">
        <v>26</v>
      </c>
      <c r="J49" s="13">
        <v>6</v>
      </c>
      <c r="K49" s="13">
        <v>181</v>
      </c>
      <c r="L49" s="13">
        <v>568</v>
      </c>
      <c r="M49" s="13">
        <v>0.31866197183098588</v>
      </c>
      <c r="N49" s="13">
        <v>505</v>
      </c>
      <c r="O49" s="13">
        <v>713</v>
      </c>
      <c r="P49" s="13">
        <v>0.70827489481065919</v>
      </c>
      <c r="Q49" s="13">
        <v>1160</v>
      </c>
      <c r="R49" s="13">
        <v>1102</v>
      </c>
      <c r="S49" s="13">
        <v>58</v>
      </c>
      <c r="T49" s="13">
        <v>327</v>
      </c>
      <c r="U49" s="13">
        <v>456</v>
      </c>
      <c r="V49" s="13">
        <v>404</v>
      </c>
      <c r="W49" s="13">
        <v>1.128712871287129</v>
      </c>
      <c r="X49" s="13">
        <v>68</v>
      </c>
      <c r="Y49" s="13">
        <v>2</v>
      </c>
      <c r="Z49" s="13">
        <v>3</v>
      </c>
      <c r="AA49" s="13">
        <v>2240</v>
      </c>
      <c r="AB49" s="13">
        <v>70</v>
      </c>
      <c r="AC49" s="13">
        <v>1959</v>
      </c>
      <c r="AD49" s="13">
        <v>61.2</v>
      </c>
      <c r="AE49" s="13">
        <v>281</v>
      </c>
      <c r="AF49" s="13">
        <v>8.7999999999999972</v>
      </c>
      <c r="AG49" s="13"/>
      <c r="AH49" s="13">
        <v>0</v>
      </c>
      <c r="AI49">
        <v>1</v>
      </c>
      <c r="AJ49">
        <f>(I49-MIN(I2:I69))/(MAX(I2:I69)-MIN(I2:I69))</f>
        <v>0.61904761904761907</v>
      </c>
      <c r="AK49">
        <f>(J49-MIN(J2:J69))/(MAX(J2:J69)-MIN(J2:J69))</f>
        <v>0.31578947368421051</v>
      </c>
      <c r="AL49">
        <f>(U49-MIN(U2:U69))/(MAX(U2:U69)-MIN(U2:U69))</f>
        <v>0.50476190476190474</v>
      </c>
      <c r="AM49">
        <f>(W49-MIN(W2:W69))/(MAX(W2:W69)-MIN(W2:W69))</f>
        <v>0.36609450234976743</v>
      </c>
      <c r="AN49">
        <f>(X49-MIN(X2:X69))/(MAX(X2:X69)-MIN(X2:X69))</f>
        <v>0.19364161849710981</v>
      </c>
      <c r="AO49">
        <f>(Y49-MIN(Y2:Y69))/(MAX(Y2:Y69)-MIN(Y2:Y69))</f>
        <v>0.4</v>
      </c>
      <c r="AP49">
        <f>(AA49-MIN(AA2:AA69))/(MAX(AA2:AA69)-MIN(AA2:AA69))</f>
        <v>0.25833333333333336</v>
      </c>
      <c r="AQ49">
        <f>(AE49-MIN(AE2:AE69))/(MAX(AE2:AE69)-MIN(AE2:AE69))</f>
        <v>0.4329896907216495</v>
      </c>
      <c r="AR49">
        <f>(AF49-MIN(AF2:AF69))/(MAX(AF2:AF69)-MIN(AF2:AF69))</f>
        <v>0.45851528384279472</v>
      </c>
      <c r="AS49">
        <v>1</v>
      </c>
    </row>
    <row r="50" spans="1:45" ht="14.25" customHeight="1" x14ac:dyDescent="0.3">
      <c r="A50" s="13" t="s">
        <v>109</v>
      </c>
      <c r="B50" s="13" t="s">
        <v>323</v>
      </c>
      <c r="C50" s="13" t="s">
        <v>37</v>
      </c>
      <c r="D50" s="13">
        <v>0</v>
      </c>
      <c r="E50" s="13">
        <v>0</v>
      </c>
      <c r="F50" s="13">
        <v>2</v>
      </c>
      <c r="G50" s="13">
        <v>1</v>
      </c>
      <c r="H50" s="13">
        <v>33</v>
      </c>
      <c r="I50" s="13">
        <v>29</v>
      </c>
      <c r="J50" s="13">
        <v>4</v>
      </c>
      <c r="K50" s="13">
        <v>169</v>
      </c>
      <c r="L50" s="13">
        <v>472</v>
      </c>
      <c r="M50" s="13">
        <v>0.35805084745762711</v>
      </c>
      <c r="N50" s="13">
        <v>541</v>
      </c>
      <c r="O50" s="13">
        <v>828</v>
      </c>
      <c r="P50" s="13">
        <v>0.65338164251207731</v>
      </c>
      <c r="Q50" s="13">
        <v>1249</v>
      </c>
      <c r="R50" s="13">
        <v>1083</v>
      </c>
      <c r="S50" s="13">
        <v>166</v>
      </c>
      <c r="T50" s="13">
        <v>434</v>
      </c>
      <c r="U50" s="13">
        <v>335</v>
      </c>
      <c r="V50" s="13">
        <v>328</v>
      </c>
      <c r="W50" s="13">
        <v>1.0213414634146341</v>
      </c>
      <c r="X50" s="13">
        <v>107</v>
      </c>
      <c r="Y50" s="13">
        <v>3</v>
      </c>
      <c r="Z50" s="13">
        <v>3</v>
      </c>
      <c r="AA50" s="13">
        <v>2330</v>
      </c>
      <c r="AB50" s="13">
        <v>70.599999999999994</v>
      </c>
      <c r="AC50" s="13">
        <v>1869</v>
      </c>
      <c r="AD50" s="13">
        <v>56.6</v>
      </c>
      <c r="AE50" s="13">
        <v>461</v>
      </c>
      <c r="AF50" s="13">
        <v>13.999999999999989</v>
      </c>
      <c r="AG50" s="13"/>
      <c r="AH50" s="13">
        <v>0</v>
      </c>
      <c r="AI50">
        <v>1</v>
      </c>
      <c r="AJ50">
        <f>(I50-MIN(I2:I69))/(MAX(I2:I69)-MIN(I2:I69))</f>
        <v>0.76190476190476186</v>
      </c>
      <c r="AK50">
        <f>(J50-MIN(J2:J69))/(MAX(J2:J69)-MIN(J2:J69))</f>
        <v>0.21052631578947367</v>
      </c>
      <c r="AL50">
        <f>(U50-MIN(U2:U69))/(MAX(U2:U69)-MIN(U2:U69))</f>
        <v>0.12063492063492064</v>
      </c>
      <c r="AM50">
        <f>(W50-MIN(W2:W69))/(MAX(W2:W69)-MIN(W2:W69))</f>
        <v>0.26215305325826849</v>
      </c>
      <c r="AN50">
        <f>(X50-MIN(X2:X69))/(MAX(X2:X69)-MIN(X2:X69))</f>
        <v>0.30635838150289019</v>
      </c>
      <c r="AO50">
        <f>(Y50-MIN(Y2:Y69))/(MAX(Y2:Y69)-MIN(Y2:Y69))</f>
        <v>0.6</v>
      </c>
      <c r="AP50">
        <f>(AA50-MIN(AA2:AA69))/(MAX(AA2:AA69)-MIN(AA2:AA69))</f>
        <v>0.36547619047619045</v>
      </c>
      <c r="AQ50">
        <f>(AE50-MIN(AE2:AE69))/(MAX(AE2:AE69)-MIN(AE2:AE69))</f>
        <v>0.66494845360824739</v>
      </c>
      <c r="AR50">
        <f>(AF50-MIN(AF2:AF69))/(MAX(AF2:AF69)-MIN(AF2:AF69))</f>
        <v>0.68558951965065462</v>
      </c>
      <c r="AS50">
        <v>2</v>
      </c>
    </row>
    <row r="51" spans="1:45" ht="14.25" customHeight="1" x14ac:dyDescent="0.3">
      <c r="A51" s="13" t="s">
        <v>361</v>
      </c>
      <c r="B51" s="13" t="s">
        <v>177</v>
      </c>
      <c r="C51" s="13" t="s">
        <v>40</v>
      </c>
      <c r="D51" s="13">
        <v>1</v>
      </c>
      <c r="E51" s="13">
        <v>1</v>
      </c>
      <c r="F51" s="13">
        <v>1</v>
      </c>
      <c r="G51" s="13">
        <v>0</v>
      </c>
      <c r="H51" s="13">
        <v>33</v>
      </c>
      <c r="I51" s="13">
        <v>31</v>
      </c>
      <c r="J51" s="13">
        <v>2</v>
      </c>
      <c r="K51" s="13">
        <v>235</v>
      </c>
      <c r="L51" s="13">
        <v>675</v>
      </c>
      <c r="M51" s="13">
        <v>0.34814814814814821</v>
      </c>
      <c r="N51" s="13">
        <v>539</v>
      </c>
      <c r="O51" s="13">
        <v>761</v>
      </c>
      <c r="P51" s="13">
        <v>0.70827858081471751</v>
      </c>
      <c r="Q51" s="13">
        <v>1115</v>
      </c>
      <c r="R51" s="13">
        <v>959</v>
      </c>
      <c r="S51" s="13">
        <v>156</v>
      </c>
      <c r="T51" s="13">
        <v>429</v>
      </c>
      <c r="U51" s="13">
        <v>547</v>
      </c>
      <c r="V51" s="13">
        <v>368</v>
      </c>
      <c r="W51" s="13">
        <v>1.486413043478261</v>
      </c>
      <c r="X51" s="13">
        <v>325</v>
      </c>
      <c r="Y51" s="13">
        <v>0</v>
      </c>
      <c r="Z51" s="13">
        <v>0</v>
      </c>
      <c r="AA51" s="13">
        <v>2524</v>
      </c>
      <c r="AB51" s="13">
        <v>76.5</v>
      </c>
      <c r="AC51" s="13">
        <v>2067</v>
      </c>
      <c r="AD51" s="13">
        <v>62.6</v>
      </c>
      <c r="AE51" s="13">
        <v>457</v>
      </c>
      <c r="AF51" s="13">
        <v>13.9</v>
      </c>
      <c r="AG51" s="13"/>
      <c r="AH51" s="13">
        <v>1</v>
      </c>
      <c r="AI51">
        <v>0</v>
      </c>
      <c r="AJ51">
        <f>(I51-MIN(I2:I69))/(MAX(I2:I69)-MIN(I2:I69))</f>
        <v>0.8571428571428571</v>
      </c>
      <c r="AK51">
        <f>(J51-MIN(J2:J69))/(MAX(J2:J69)-MIN(J2:J69))</f>
        <v>0.10526315789473684</v>
      </c>
      <c r="AL51">
        <f>(U51-MIN(U2:U69))/(MAX(U2:U69)-MIN(U2:U69))</f>
        <v>0.79365079365079361</v>
      </c>
      <c r="AM51">
        <f>(W51-MIN(W2:W69))/(MAX(W2:W69)-MIN(W2:W69))</f>
        <v>0.71236801197885369</v>
      </c>
      <c r="AN51">
        <f>(X51-MIN(X2:X69))/(MAX(X2:X69)-MIN(X2:X69))</f>
        <v>0.93641618497109824</v>
      </c>
      <c r="AO51">
        <f>(Y51-MIN(Y2:Y69))/(MAX(Y2:Y69)-MIN(Y2:Y69))</f>
        <v>0</v>
      </c>
      <c r="AP51">
        <f>(AA51-MIN(AA2:AA69))/(MAX(AA2:AA69)-MIN(AA2:AA69))</f>
        <v>0.59642857142857142</v>
      </c>
      <c r="AQ51">
        <f>(AE51-MIN(AE2:AE69))/(MAX(AE2:AE69)-MIN(AE2:AE69))</f>
        <v>0.65979381443298968</v>
      </c>
      <c r="AR51">
        <f>(AF51-MIN(AF2:AF69))/(MAX(AF2:AF69)-MIN(AF2:AF69))</f>
        <v>0.68122270742358082</v>
      </c>
      <c r="AS51">
        <v>1</v>
      </c>
    </row>
    <row r="52" spans="1:45" ht="14.25" customHeight="1" x14ac:dyDescent="0.3">
      <c r="A52" s="13" t="s">
        <v>399</v>
      </c>
      <c r="B52" s="13" t="s">
        <v>179</v>
      </c>
      <c r="C52" s="13" t="s">
        <v>40</v>
      </c>
      <c r="D52" s="13">
        <v>1</v>
      </c>
      <c r="E52" s="13">
        <v>0</v>
      </c>
      <c r="F52" s="13">
        <v>2</v>
      </c>
      <c r="G52" s="13">
        <v>0</v>
      </c>
      <c r="H52" s="13">
        <v>33</v>
      </c>
      <c r="I52" s="13">
        <v>21</v>
      </c>
      <c r="J52" s="13">
        <v>12</v>
      </c>
      <c r="K52" s="13">
        <v>195</v>
      </c>
      <c r="L52" s="13">
        <v>526</v>
      </c>
      <c r="M52" s="13">
        <v>0.37072243346007611</v>
      </c>
      <c r="N52" s="13">
        <v>563</v>
      </c>
      <c r="O52" s="13">
        <v>801</v>
      </c>
      <c r="P52" s="13">
        <v>0.70287141073657933</v>
      </c>
      <c r="Q52" s="13">
        <v>1150</v>
      </c>
      <c r="R52" s="13">
        <v>1086</v>
      </c>
      <c r="S52" s="13">
        <v>64</v>
      </c>
      <c r="T52" s="13">
        <v>319</v>
      </c>
      <c r="U52" s="13">
        <v>389</v>
      </c>
      <c r="V52" s="13">
        <v>371</v>
      </c>
      <c r="W52" s="13">
        <v>1.0485175202156329</v>
      </c>
      <c r="X52" s="13">
        <v>21</v>
      </c>
      <c r="Y52" s="13">
        <v>2</v>
      </c>
      <c r="Z52" s="13">
        <v>5</v>
      </c>
      <c r="AA52" s="13">
        <v>2426</v>
      </c>
      <c r="AB52" s="13">
        <v>73.5</v>
      </c>
      <c r="AC52" s="13">
        <v>2265</v>
      </c>
      <c r="AD52" s="13">
        <v>68.599999999999994</v>
      </c>
      <c r="AE52" s="13">
        <v>161</v>
      </c>
      <c r="AF52" s="13">
        <v>4.9000000000000057</v>
      </c>
      <c r="AG52" s="13"/>
      <c r="AH52" s="13">
        <v>1</v>
      </c>
      <c r="AI52">
        <v>0</v>
      </c>
      <c r="AJ52">
        <f>(I52-MIN(I2:I69))/(MAX(I2:I69)-MIN(I2:I69))</f>
        <v>0.38095238095238093</v>
      </c>
      <c r="AK52">
        <f>(J52-MIN(J2:J69))/(MAX(J2:J69)-MIN(J2:J69))</f>
        <v>0.63157894736842102</v>
      </c>
      <c r="AL52">
        <f>(U52-MIN(U2:U69))/(MAX(U2:U69)-MIN(U2:U69))</f>
        <v>0.29206349206349208</v>
      </c>
      <c r="AM52">
        <f>(W52-MIN(W2:W69))/(MAX(W2:W69)-MIN(W2:W69))</f>
        <v>0.28846097620031558</v>
      </c>
      <c r="AN52">
        <f>(X52-MIN(X2:X69))/(MAX(X2:X69)-MIN(X2:X69))</f>
        <v>5.7803468208092484E-2</v>
      </c>
      <c r="AO52">
        <f>(Y52-MIN(Y2:Y69))/(MAX(Y2:Y69)-MIN(Y2:Y69))</f>
        <v>0.4</v>
      </c>
      <c r="AP52">
        <f>(AA52-MIN(AA2:AA69))/(MAX(AA2:AA69)-MIN(AA2:AA69))</f>
        <v>0.47976190476190478</v>
      </c>
      <c r="AQ52">
        <f>(AE52-MIN(AE2:AE69))/(MAX(AE2:AE69)-MIN(AE2:AE69))</f>
        <v>0.27835051546391754</v>
      </c>
      <c r="AR52">
        <f>(AF52-MIN(AF2:AF69))/(MAX(AF2:AF69)-MIN(AF2:AF69))</f>
        <v>0.2882096069868999</v>
      </c>
      <c r="AS52">
        <v>2</v>
      </c>
    </row>
    <row r="53" spans="1:45" ht="14.25" customHeight="1" x14ac:dyDescent="0.3">
      <c r="A53" s="13" t="s">
        <v>165</v>
      </c>
      <c r="B53" s="13" t="s">
        <v>304</v>
      </c>
      <c r="C53" s="13" t="s">
        <v>40</v>
      </c>
      <c r="D53" s="13">
        <v>0</v>
      </c>
      <c r="E53" s="13">
        <v>0</v>
      </c>
      <c r="F53" s="13">
        <v>1</v>
      </c>
      <c r="G53" s="13">
        <v>1</v>
      </c>
      <c r="H53" s="13">
        <v>32</v>
      </c>
      <c r="I53" s="13">
        <v>27</v>
      </c>
      <c r="J53" s="13">
        <v>5</v>
      </c>
      <c r="K53" s="13">
        <v>160</v>
      </c>
      <c r="L53" s="13">
        <v>478</v>
      </c>
      <c r="M53" s="13">
        <v>0.33472803347280328</v>
      </c>
      <c r="N53" s="13">
        <v>481</v>
      </c>
      <c r="O53" s="13">
        <v>684</v>
      </c>
      <c r="P53" s="13">
        <v>0.70321637426900585</v>
      </c>
      <c r="Q53" s="13">
        <v>1128</v>
      </c>
      <c r="R53" s="13">
        <v>1012</v>
      </c>
      <c r="S53" s="13">
        <v>116</v>
      </c>
      <c r="T53" s="13">
        <v>422</v>
      </c>
      <c r="U53" s="13">
        <v>382</v>
      </c>
      <c r="V53" s="13">
        <v>285</v>
      </c>
      <c r="W53" s="13">
        <v>1.340350877192982</v>
      </c>
      <c r="X53" s="13">
        <v>76</v>
      </c>
      <c r="Y53" s="13">
        <v>3</v>
      </c>
      <c r="Z53" s="13">
        <v>2</v>
      </c>
      <c r="AA53" s="13">
        <v>2181</v>
      </c>
      <c r="AB53" s="13">
        <v>68.2</v>
      </c>
      <c r="AC53" s="13">
        <v>1904</v>
      </c>
      <c r="AD53" s="13">
        <v>59.5</v>
      </c>
      <c r="AE53" s="13">
        <v>277</v>
      </c>
      <c r="AF53" s="13">
        <v>8.7000000000000028</v>
      </c>
      <c r="AG53" s="13"/>
      <c r="AH53" s="13">
        <v>0</v>
      </c>
      <c r="AI53">
        <v>1</v>
      </c>
      <c r="AJ53">
        <f>(I53-MIN(I2:I69))/(MAX(I2:I69)-MIN(I2:I69))</f>
        <v>0.66666666666666663</v>
      </c>
      <c r="AK53">
        <f>(J53-MIN(J2:J69))/(MAX(J2:J69)-MIN(J2:J69))</f>
        <v>0.26315789473684209</v>
      </c>
      <c r="AL53">
        <f>(U53-MIN(U2:U69))/(MAX(U2:U69)-MIN(U2:U69))</f>
        <v>0.26984126984126983</v>
      </c>
      <c r="AM53">
        <f>(W53-MIN(W2:W69))/(MAX(W2:W69)-MIN(W2:W69))</f>
        <v>0.57097177324121773</v>
      </c>
      <c r="AN53">
        <f>(X53-MIN(X2:X69))/(MAX(X2:X69)-MIN(X2:X69))</f>
        <v>0.21676300578034682</v>
      </c>
      <c r="AO53">
        <f>(Y53-MIN(Y2:Y69))/(MAX(Y2:Y69)-MIN(Y2:Y69))</f>
        <v>0.6</v>
      </c>
      <c r="AP53">
        <f>(AA53-MIN(AA2:AA69))/(MAX(AA2:AA69)-MIN(AA2:AA69))</f>
        <v>0.18809523809523809</v>
      </c>
      <c r="AQ53">
        <f>(AE53-MIN(AE2:AE69))/(MAX(AE2:AE69)-MIN(AE2:AE69))</f>
        <v>0.42783505154639173</v>
      </c>
      <c r="AR53">
        <f>(AF53-MIN(AF2:AF69))/(MAX(AF2:AF69)-MIN(AF2:AF69))</f>
        <v>0.45414847161572075</v>
      </c>
      <c r="AS53">
        <v>1</v>
      </c>
    </row>
    <row r="54" spans="1:45" ht="14.25" customHeight="1" x14ac:dyDescent="0.3">
      <c r="A54" s="13" t="s">
        <v>115</v>
      </c>
      <c r="B54" s="13" t="s">
        <v>299</v>
      </c>
      <c r="C54" s="13" t="s">
        <v>43</v>
      </c>
      <c r="D54" s="13">
        <v>1</v>
      </c>
      <c r="E54" s="13">
        <v>0</v>
      </c>
      <c r="F54" s="13">
        <v>2</v>
      </c>
      <c r="G54" s="13">
        <v>0</v>
      </c>
      <c r="H54" s="13">
        <v>33</v>
      </c>
      <c r="I54" s="13">
        <v>21</v>
      </c>
      <c r="J54" s="13">
        <v>12</v>
      </c>
      <c r="K54" s="13">
        <v>189</v>
      </c>
      <c r="L54" s="13">
        <v>563</v>
      </c>
      <c r="M54" s="13">
        <v>0.33570159857904092</v>
      </c>
      <c r="N54" s="13">
        <v>533</v>
      </c>
      <c r="O54" s="13">
        <v>751</v>
      </c>
      <c r="P54" s="13">
        <v>0.70972037283621836</v>
      </c>
      <c r="Q54" s="13">
        <v>1281</v>
      </c>
      <c r="R54" s="13">
        <v>1000</v>
      </c>
      <c r="S54" s="13">
        <v>281</v>
      </c>
      <c r="T54" s="13">
        <v>452</v>
      </c>
      <c r="U54" s="13">
        <v>417</v>
      </c>
      <c r="V54" s="13">
        <v>354</v>
      </c>
      <c r="W54" s="13">
        <v>1.177966101694915</v>
      </c>
      <c r="X54" s="13">
        <v>11</v>
      </c>
      <c r="Y54" s="13">
        <v>1</v>
      </c>
      <c r="Z54" s="13">
        <v>5</v>
      </c>
      <c r="AA54" s="13">
        <v>2354</v>
      </c>
      <c r="AB54" s="13">
        <v>71.3</v>
      </c>
      <c r="AC54" s="13">
        <v>2015</v>
      </c>
      <c r="AD54" s="13">
        <v>61.1</v>
      </c>
      <c r="AE54" s="13">
        <v>339</v>
      </c>
      <c r="AF54" s="13">
        <v>10.199999999999999</v>
      </c>
      <c r="AG54" s="13"/>
      <c r="AH54" s="13">
        <v>1</v>
      </c>
      <c r="AI54">
        <v>0</v>
      </c>
      <c r="AJ54">
        <f>(I54-MIN(I2:I69))/(MAX(I2:I69)-MIN(I2:I69))</f>
        <v>0.38095238095238093</v>
      </c>
      <c r="AK54">
        <f>(J54-MIN(J2:J69))/(MAX(J2:J69)-MIN(J2:J69))</f>
        <v>0.63157894736842102</v>
      </c>
      <c r="AL54">
        <f>(U54-MIN(U2:U69))/(MAX(U2:U69)-MIN(U2:U69))</f>
        <v>0.38095238095238093</v>
      </c>
      <c r="AM54">
        <f>(W54-MIN(W2:W69))/(MAX(W2:W69)-MIN(W2:W69))</f>
        <v>0.41377434787346745</v>
      </c>
      <c r="AN54">
        <f>(X54-MIN(X2:X69))/(MAX(X2:X69)-MIN(X2:X69))</f>
        <v>2.8901734104046242E-2</v>
      </c>
      <c r="AO54">
        <f>(Y54-MIN(Y2:Y69))/(MAX(Y2:Y69)-MIN(Y2:Y69))</f>
        <v>0.2</v>
      </c>
      <c r="AP54">
        <f>(AA54-MIN(AA2:AA69))/(MAX(AA2:AA69)-MIN(AA2:AA69))</f>
        <v>0.39404761904761904</v>
      </c>
      <c r="AQ54">
        <f>(AE54-MIN(AE2:AE69))/(MAX(AE2:AE69)-MIN(AE2:AE69))</f>
        <v>0.50773195876288657</v>
      </c>
      <c r="AR54">
        <f>(AF54-MIN(AF2:AF69))/(MAX(AF2:AF69)-MIN(AF2:AF69))</f>
        <v>0.51965065502183405</v>
      </c>
      <c r="AS54">
        <v>2</v>
      </c>
    </row>
    <row r="55" spans="1:45" ht="14.25" customHeight="1" x14ac:dyDescent="0.3">
      <c r="A55" s="13" t="s">
        <v>116</v>
      </c>
      <c r="B55" s="13" t="s">
        <v>182</v>
      </c>
      <c r="C55" s="13" t="s">
        <v>43</v>
      </c>
      <c r="D55" s="13">
        <v>0</v>
      </c>
      <c r="E55" s="13">
        <v>0</v>
      </c>
      <c r="F55" s="13">
        <v>1</v>
      </c>
      <c r="G55" s="13">
        <v>0</v>
      </c>
      <c r="H55" s="13">
        <v>33</v>
      </c>
      <c r="I55" s="13">
        <v>23</v>
      </c>
      <c r="J55" s="13">
        <v>10</v>
      </c>
      <c r="K55" s="13">
        <v>169</v>
      </c>
      <c r="L55" s="13">
        <v>521</v>
      </c>
      <c r="M55" s="13">
        <v>0.32437619961612291</v>
      </c>
      <c r="N55" s="13">
        <v>575</v>
      </c>
      <c r="O55" s="13">
        <v>866</v>
      </c>
      <c r="P55" s="13">
        <v>0.66397228637413397</v>
      </c>
      <c r="Q55" s="13">
        <v>1378</v>
      </c>
      <c r="R55" s="13">
        <v>1141</v>
      </c>
      <c r="S55" s="13">
        <v>237</v>
      </c>
      <c r="T55" s="13">
        <v>497</v>
      </c>
      <c r="U55" s="13">
        <v>421</v>
      </c>
      <c r="V55" s="13">
        <v>408</v>
      </c>
      <c r="W55" s="13">
        <v>1.0318627450980391</v>
      </c>
      <c r="X55" s="13">
        <v>65</v>
      </c>
      <c r="Y55" s="13">
        <v>3</v>
      </c>
      <c r="Z55" s="13">
        <v>3</v>
      </c>
      <c r="AA55" s="13">
        <v>2446</v>
      </c>
      <c r="AB55" s="13">
        <v>74.099999999999994</v>
      </c>
      <c r="AC55" s="13">
        <v>2311</v>
      </c>
      <c r="AD55" s="13">
        <v>70</v>
      </c>
      <c r="AE55" s="13">
        <v>135</v>
      </c>
      <c r="AF55" s="13">
        <v>4.0999999999999943</v>
      </c>
      <c r="AG55" s="13"/>
      <c r="AH55" s="13">
        <v>0</v>
      </c>
      <c r="AI55">
        <v>0</v>
      </c>
      <c r="AJ55">
        <f>(I55-MIN(I2:I69))/(MAX(I2:I69)-MIN(I2:I69))</f>
        <v>0.47619047619047616</v>
      </c>
      <c r="AK55">
        <f>(J55-MIN(J2:J69))/(MAX(J2:J69)-MIN(J2:J69))</f>
        <v>0.52631578947368418</v>
      </c>
      <c r="AL55">
        <f>(U55-MIN(U2:U69))/(MAX(U2:U69)-MIN(U2:U69))</f>
        <v>0.39365079365079364</v>
      </c>
      <c r="AM55">
        <f>(W55-MIN(W2:W69))/(MAX(W2:W69)-MIN(W2:W69))</f>
        <v>0.27233823464074258</v>
      </c>
      <c r="AN55">
        <f>(X55-MIN(X2:X69))/(MAX(X2:X69)-MIN(X2:X69))</f>
        <v>0.18497109826589594</v>
      </c>
      <c r="AO55">
        <f>(Y55-MIN(Y2:Y69))/(MAX(Y2:Y69)-MIN(Y2:Y69))</f>
        <v>0.6</v>
      </c>
      <c r="AP55">
        <f>(AA55-MIN(AA2:AA69))/(MAX(AA2:AA69)-MIN(AA2:AA69))</f>
        <v>0.50357142857142856</v>
      </c>
      <c r="AQ55">
        <f>(AE55-MIN(AE2:AE69))/(MAX(AE2:AE69)-MIN(AE2:AE69))</f>
        <v>0.24484536082474226</v>
      </c>
      <c r="AR55">
        <f>(AF55-MIN(AF2:AF69))/(MAX(AF2:AF69)-MIN(AF2:AF69))</f>
        <v>0.25327510917030555</v>
      </c>
      <c r="AS55">
        <v>1</v>
      </c>
    </row>
    <row r="56" spans="1:45" ht="14.25" customHeight="1" x14ac:dyDescent="0.3">
      <c r="A56" s="13" t="s">
        <v>119</v>
      </c>
      <c r="B56" s="13" t="s">
        <v>335</v>
      </c>
      <c r="C56" s="13" t="s">
        <v>43</v>
      </c>
      <c r="D56" s="13">
        <v>1</v>
      </c>
      <c r="E56" s="13">
        <v>1</v>
      </c>
      <c r="F56" s="13">
        <v>0</v>
      </c>
      <c r="G56" s="13">
        <v>0</v>
      </c>
      <c r="H56" s="13">
        <v>33</v>
      </c>
      <c r="I56" s="13">
        <v>19</v>
      </c>
      <c r="J56" s="13">
        <v>14</v>
      </c>
      <c r="K56" s="13">
        <v>213</v>
      </c>
      <c r="L56" s="13">
        <v>590</v>
      </c>
      <c r="M56" s="13">
        <v>0.3610169491525424</v>
      </c>
      <c r="N56" s="13">
        <v>636</v>
      </c>
      <c r="O56" s="13">
        <v>888</v>
      </c>
      <c r="P56" s="13">
        <v>0.71621621621621623</v>
      </c>
      <c r="Q56" s="13">
        <v>1219</v>
      </c>
      <c r="R56" s="13">
        <v>1113</v>
      </c>
      <c r="S56" s="13">
        <v>106</v>
      </c>
      <c r="T56" s="13">
        <v>375</v>
      </c>
      <c r="U56" s="13">
        <v>464</v>
      </c>
      <c r="V56" s="13">
        <v>441</v>
      </c>
      <c r="W56" s="13">
        <v>1.052154195011338</v>
      </c>
      <c r="X56" s="13">
        <v>347</v>
      </c>
      <c r="Y56" s="13">
        <v>0</v>
      </c>
      <c r="Z56" s="13">
        <v>0</v>
      </c>
      <c r="AA56" s="13">
        <v>2515</v>
      </c>
      <c r="AB56" s="13">
        <v>76.2</v>
      </c>
      <c r="AC56" s="13">
        <v>2431</v>
      </c>
      <c r="AD56" s="13">
        <v>73.7</v>
      </c>
      <c r="AE56" s="13">
        <v>84</v>
      </c>
      <c r="AF56" s="13">
        <v>2.5</v>
      </c>
      <c r="AG56" s="13"/>
      <c r="AH56" s="13">
        <v>1</v>
      </c>
      <c r="AI56">
        <v>0</v>
      </c>
      <c r="AJ56">
        <f>(I56-MIN(I2:I69))/(MAX(I2:I69)-MIN(I2:I69))</f>
        <v>0.2857142857142857</v>
      </c>
      <c r="AK56">
        <f>(J56-MIN(J2:J69))/(MAX(J2:J69)-MIN(J2:J69))</f>
        <v>0.73684210526315785</v>
      </c>
      <c r="AL56">
        <f>(U56-MIN(U2:U69))/(MAX(U2:U69)-MIN(U2:U69))</f>
        <v>0.53015873015873016</v>
      </c>
      <c r="AM56">
        <f>(W56-MIN(W2:W69))/(MAX(W2:W69)-MIN(W2:W69))</f>
        <v>0.2919814781256419</v>
      </c>
      <c r="AN56">
        <f>(X56-MIN(X2:X69))/(MAX(X2:X69)-MIN(X2:X69))</f>
        <v>1</v>
      </c>
      <c r="AO56">
        <f>(Y56-MIN(Y2:Y69))/(MAX(Y2:Y69)-MIN(Y2:Y69))</f>
        <v>0</v>
      </c>
      <c r="AP56">
        <f>(AA56-MIN(AA2:AA69))/(MAX(AA2:AA69)-MIN(AA2:AA69))</f>
        <v>0.58571428571428574</v>
      </c>
      <c r="AQ56">
        <f>(AE56-MIN(AE2:AE69))/(MAX(AE2:AE69)-MIN(AE2:AE69))</f>
        <v>0.17912371134020619</v>
      </c>
      <c r="AR56">
        <f>(AF56-MIN(AF2:AF69))/(MAX(AF2:AF69)-MIN(AF2:AF69))</f>
        <v>0.183406113537118</v>
      </c>
      <c r="AS56">
        <v>0</v>
      </c>
    </row>
    <row r="57" spans="1:45" ht="14.25" customHeight="1" x14ac:dyDescent="0.3">
      <c r="A57" s="13" t="s">
        <v>368</v>
      </c>
      <c r="B57" s="13" t="s">
        <v>316</v>
      </c>
      <c r="C57" s="13" t="s">
        <v>40</v>
      </c>
      <c r="D57" s="13">
        <v>1</v>
      </c>
      <c r="E57" s="13">
        <v>1</v>
      </c>
      <c r="F57" s="13">
        <v>0</v>
      </c>
      <c r="G57" s="13">
        <v>0</v>
      </c>
      <c r="H57" s="13">
        <v>33</v>
      </c>
      <c r="I57" s="13">
        <v>21</v>
      </c>
      <c r="J57" s="13">
        <v>12</v>
      </c>
      <c r="K57" s="13">
        <v>190</v>
      </c>
      <c r="L57" s="13">
        <v>584</v>
      </c>
      <c r="M57" s="13">
        <v>0.32534246575342468</v>
      </c>
      <c r="N57" s="13">
        <v>594</v>
      </c>
      <c r="O57" s="13">
        <v>880</v>
      </c>
      <c r="P57" s="13">
        <v>0.67500000000000004</v>
      </c>
      <c r="Q57" s="13">
        <v>1198</v>
      </c>
      <c r="R57" s="13">
        <v>1178</v>
      </c>
      <c r="S57" s="13">
        <v>20</v>
      </c>
      <c r="T57" s="13">
        <v>356</v>
      </c>
      <c r="U57" s="13">
        <v>413</v>
      </c>
      <c r="V57" s="13">
        <v>378</v>
      </c>
      <c r="W57" s="13">
        <v>1.092592592592593</v>
      </c>
      <c r="X57" s="13">
        <v>90</v>
      </c>
      <c r="Y57" s="13">
        <v>0</v>
      </c>
      <c r="Z57" s="13">
        <v>2</v>
      </c>
      <c r="AA57" s="13">
        <v>2412</v>
      </c>
      <c r="AB57" s="13">
        <v>73.099999999999994</v>
      </c>
      <c r="AC57" s="13">
        <v>2223</v>
      </c>
      <c r="AD57" s="13">
        <v>67.400000000000006</v>
      </c>
      <c r="AE57" s="13">
        <v>189</v>
      </c>
      <c r="AF57" s="13">
        <v>5.6999999999999886</v>
      </c>
      <c r="AG57" s="13"/>
      <c r="AH57" s="13">
        <v>1</v>
      </c>
      <c r="AI57">
        <v>0</v>
      </c>
      <c r="AJ57">
        <f>(I57-MIN(I2:I69))/(MAX(I2:I69)-MIN(I2:I69))</f>
        <v>0.38095238095238093</v>
      </c>
      <c r="AK57">
        <f>(J57-MIN(J2:J69))/(MAX(J2:J69)-MIN(J2:J69))</f>
        <v>0.63157894736842102</v>
      </c>
      <c r="AL57">
        <f>(U57-MIN(U2:U69))/(MAX(U2:U69)-MIN(U2:U69))</f>
        <v>0.36825396825396828</v>
      </c>
      <c r="AM57">
        <f>(W57-MIN(W2:W69))/(MAX(W2:W69)-MIN(W2:W69))</f>
        <v>0.33112807894627377</v>
      </c>
      <c r="AN57">
        <f>(X57-MIN(X2:X69))/(MAX(X2:X69)-MIN(X2:X69))</f>
        <v>0.25722543352601157</v>
      </c>
      <c r="AO57">
        <f>(Y57-MIN(Y2:Y69))/(MAX(Y2:Y69)-MIN(Y2:Y69))</f>
        <v>0</v>
      </c>
      <c r="AP57">
        <f>(AA57-MIN(AA2:AA69))/(MAX(AA2:AA69)-MIN(AA2:AA69))</f>
        <v>0.46309523809523812</v>
      </c>
      <c r="AQ57">
        <f>(AE57-MIN(AE2:AE69))/(MAX(AE2:AE69)-MIN(AE2:AE69))</f>
        <v>0.31443298969072164</v>
      </c>
      <c r="AR57">
        <f>(AF57-MIN(AF2:AF69))/(MAX(AF2:AF69)-MIN(AF2:AF69))</f>
        <v>0.32314410480349304</v>
      </c>
      <c r="AS57">
        <v>0</v>
      </c>
    </row>
    <row r="58" spans="1:45" ht="14.25" customHeight="1" x14ac:dyDescent="0.3">
      <c r="A58" s="13" t="s">
        <v>124</v>
      </c>
      <c r="B58" s="13" t="s">
        <v>179</v>
      </c>
      <c r="C58" s="13" t="s">
        <v>40</v>
      </c>
      <c r="D58" s="13">
        <v>0</v>
      </c>
      <c r="E58" s="13">
        <v>1</v>
      </c>
      <c r="F58" s="13">
        <v>2</v>
      </c>
      <c r="G58" s="13">
        <v>1</v>
      </c>
      <c r="H58" s="13">
        <v>34</v>
      </c>
      <c r="I58" s="13">
        <v>26</v>
      </c>
      <c r="J58" s="13">
        <v>8</v>
      </c>
      <c r="K58" s="13">
        <v>217</v>
      </c>
      <c r="L58" s="13">
        <v>555</v>
      </c>
      <c r="M58" s="13">
        <v>0.39099099099099099</v>
      </c>
      <c r="N58" s="13">
        <v>589</v>
      </c>
      <c r="O58" s="13">
        <v>786</v>
      </c>
      <c r="P58" s="13">
        <v>0.74936386768447838</v>
      </c>
      <c r="Q58" s="13">
        <v>1212</v>
      </c>
      <c r="R58" s="13">
        <v>1136</v>
      </c>
      <c r="S58" s="13">
        <v>76</v>
      </c>
      <c r="T58" s="13">
        <v>343</v>
      </c>
      <c r="U58" s="13">
        <v>585</v>
      </c>
      <c r="V58" s="13">
        <v>358</v>
      </c>
      <c r="W58" s="13">
        <v>1.6340782122905031</v>
      </c>
      <c r="X58" s="13">
        <v>16</v>
      </c>
      <c r="Y58" s="13">
        <v>1</v>
      </c>
      <c r="Z58" s="13">
        <v>2</v>
      </c>
      <c r="AA58" s="13">
        <v>2782</v>
      </c>
      <c r="AB58" s="13">
        <v>81.8</v>
      </c>
      <c r="AC58" s="13">
        <v>2406</v>
      </c>
      <c r="AD58" s="13">
        <v>70.8</v>
      </c>
      <c r="AE58" s="13">
        <v>376</v>
      </c>
      <c r="AF58" s="13">
        <v>11</v>
      </c>
      <c r="AG58" s="13"/>
      <c r="AH58" s="13">
        <v>0</v>
      </c>
      <c r="AI58">
        <v>1</v>
      </c>
      <c r="AJ58">
        <f>(I58-MIN(I2:I69))/(MAX(I2:I69)-MIN(I2:I69))</f>
        <v>0.61904761904761907</v>
      </c>
      <c r="AK58">
        <f>(J58-MIN(J2:J69))/(MAX(J2:J69)-MIN(J2:J69))</f>
        <v>0.42105263157894735</v>
      </c>
      <c r="AL58">
        <f>(U58-MIN(U2:U69))/(MAX(U2:U69)-MIN(U2:U69))</f>
        <v>0.91428571428571426</v>
      </c>
      <c r="AM58">
        <f>(W58-MIN(W2:W69))/(MAX(W2:W69)-MIN(W2:W69))</f>
        <v>0.85531604563891195</v>
      </c>
      <c r="AN58">
        <f>(X58-MIN(X2:X69))/(MAX(X2:X69)-MIN(X2:X69))</f>
        <v>4.3352601156069363E-2</v>
      </c>
      <c r="AO58">
        <f>(Y58-MIN(Y2:Y69))/(MAX(Y2:Y69)-MIN(Y2:Y69))</f>
        <v>0.2</v>
      </c>
      <c r="AP58">
        <f>(AA58-MIN(AA2:AA69))/(MAX(AA2:AA69)-MIN(AA2:AA69))</f>
        <v>0.90357142857142858</v>
      </c>
      <c r="AQ58">
        <f>(AE58-MIN(AE2:AE69))/(MAX(AE2:AE69)-MIN(AE2:AE69))</f>
        <v>0.55541237113402064</v>
      </c>
      <c r="AR58">
        <f>(AF58-MIN(AF2:AF69))/(MAX(AF2:AF69)-MIN(AF2:AF69))</f>
        <v>0.55458515283842802</v>
      </c>
      <c r="AS58">
        <v>2</v>
      </c>
    </row>
    <row r="59" spans="1:45" ht="14.25" customHeight="1" x14ac:dyDescent="0.3">
      <c r="A59" s="13" t="s">
        <v>353</v>
      </c>
      <c r="B59" s="13" t="s">
        <v>187</v>
      </c>
      <c r="C59" s="13" t="s">
        <v>34</v>
      </c>
      <c r="D59" s="13">
        <v>0</v>
      </c>
      <c r="E59" s="13">
        <v>0</v>
      </c>
      <c r="F59" s="13">
        <v>6</v>
      </c>
      <c r="G59" s="13">
        <v>0</v>
      </c>
      <c r="H59" s="13">
        <v>34</v>
      </c>
      <c r="I59" s="13">
        <v>26</v>
      </c>
      <c r="J59" s="13">
        <v>8</v>
      </c>
      <c r="K59" s="13">
        <v>242</v>
      </c>
      <c r="L59" s="13">
        <v>625</v>
      </c>
      <c r="M59" s="13">
        <v>0.38719999999999999</v>
      </c>
      <c r="N59" s="13">
        <v>543</v>
      </c>
      <c r="O59" s="13">
        <v>714</v>
      </c>
      <c r="P59" s="13">
        <v>0.76050420168067223</v>
      </c>
      <c r="Q59" s="13">
        <v>1203</v>
      </c>
      <c r="R59" s="13">
        <v>1187</v>
      </c>
      <c r="S59" s="13">
        <v>16</v>
      </c>
      <c r="T59" s="13">
        <v>343</v>
      </c>
      <c r="U59" s="13">
        <v>428</v>
      </c>
      <c r="V59" s="13">
        <v>397</v>
      </c>
      <c r="W59" s="13">
        <v>1.0780856423173799</v>
      </c>
      <c r="X59" s="13">
        <v>34</v>
      </c>
      <c r="Y59" s="13">
        <v>3</v>
      </c>
      <c r="Z59" s="13">
        <v>4</v>
      </c>
      <c r="AA59" s="13">
        <v>2443</v>
      </c>
      <c r="AB59" s="13">
        <v>71.900000000000006</v>
      </c>
      <c r="AC59" s="13">
        <v>2146</v>
      </c>
      <c r="AD59" s="13">
        <v>63.1</v>
      </c>
      <c r="AE59" s="13">
        <v>297</v>
      </c>
      <c r="AF59" s="13">
        <v>8.8000000000000043</v>
      </c>
      <c r="AG59" s="13"/>
      <c r="AH59" s="13">
        <v>0</v>
      </c>
      <c r="AI59">
        <v>0</v>
      </c>
      <c r="AJ59">
        <f>(I59-MIN(I2:I69))/(MAX(I2:I69)-MIN(I2:I69))</f>
        <v>0.61904761904761907</v>
      </c>
      <c r="AK59">
        <f>(J59-MIN(J2:J69))/(MAX(J2:J69)-MIN(J2:J69))</f>
        <v>0.42105263157894735</v>
      </c>
      <c r="AL59">
        <f>(U59-MIN(U2:U69))/(MAX(U2:U69)-MIN(U2:U69))</f>
        <v>0.41587301587301589</v>
      </c>
      <c r="AM59">
        <f>(W59-MIN(W2:W69))/(MAX(W2:W69)-MIN(W2:W69))</f>
        <v>0.31708455038143846</v>
      </c>
      <c r="AN59">
        <f>(X59-MIN(X2:X69))/(MAX(X2:X69)-MIN(X2:X69))</f>
        <v>9.5375722543352595E-2</v>
      </c>
      <c r="AO59">
        <f>(Y59-MIN(Y2:Y69))/(MAX(Y2:Y69)-MIN(Y2:Y69))</f>
        <v>0.6</v>
      </c>
      <c r="AP59">
        <f>(AA59-MIN(AA2:AA69))/(MAX(AA2:AA69)-MIN(AA2:AA69))</f>
        <v>0.5</v>
      </c>
      <c r="AQ59">
        <f>(AE59-MIN(AE2:AE69))/(MAX(AE2:AE69)-MIN(AE2:AE69))</f>
        <v>0.45360824742268041</v>
      </c>
      <c r="AR59">
        <f>(AF59-MIN(AF2:AF69))/(MAX(AF2:AF69)-MIN(AF2:AF69))</f>
        <v>0.45851528384279505</v>
      </c>
      <c r="AS59">
        <v>6</v>
      </c>
    </row>
    <row r="60" spans="1:45" ht="14.25" customHeight="1" x14ac:dyDescent="0.3">
      <c r="A60" s="13" t="s">
        <v>400</v>
      </c>
      <c r="B60" s="13" t="s">
        <v>196</v>
      </c>
      <c r="C60" s="13" t="s">
        <v>37</v>
      </c>
      <c r="D60" s="13">
        <v>1</v>
      </c>
      <c r="E60" s="13">
        <v>1</v>
      </c>
      <c r="F60" s="13">
        <v>0</v>
      </c>
      <c r="G60" s="13">
        <v>0</v>
      </c>
      <c r="H60" s="13">
        <v>34</v>
      </c>
      <c r="I60" s="13">
        <v>23</v>
      </c>
      <c r="J60" s="13">
        <v>11</v>
      </c>
      <c r="K60" s="13">
        <v>242</v>
      </c>
      <c r="L60" s="13">
        <v>654</v>
      </c>
      <c r="M60" s="13">
        <v>0.37003058103975528</v>
      </c>
      <c r="N60" s="13">
        <v>601</v>
      </c>
      <c r="O60" s="13">
        <v>896</v>
      </c>
      <c r="P60" s="13">
        <v>0.6707589285714286</v>
      </c>
      <c r="Q60" s="13">
        <v>1299</v>
      </c>
      <c r="R60" s="13">
        <v>1179</v>
      </c>
      <c r="S60" s="13">
        <v>120</v>
      </c>
      <c r="T60" s="13">
        <v>470</v>
      </c>
      <c r="U60" s="13">
        <v>464</v>
      </c>
      <c r="V60" s="13">
        <v>463</v>
      </c>
      <c r="W60" s="13">
        <v>1.002159827213823</v>
      </c>
      <c r="X60" s="13">
        <v>175</v>
      </c>
      <c r="Y60" s="13">
        <v>0</v>
      </c>
      <c r="Z60" s="13">
        <v>1</v>
      </c>
      <c r="AA60" s="13">
        <v>2769</v>
      </c>
      <c r="AB60" s="13">
        <v>81.400000000000006</v>
      </c>
      <c r="AC60" s="13">
        <v>2555</v>
      </c>
      <c r="AD60" s="13">
        <v>75.099999999999994</v>
      </c>
      <c r="AE60" s="13">
        <v>214</v>
      </c>
      <c r="AF60" s="13">
        <v>6.3000000000000114</v>
      </c>
      <c r="AG60" s="13"/>
      <c r="AH60" s="13">
        <v>1</v>
      </c>
      <c r="AI60">
        <v>0</v>
      </c>
      <c r="AJ60">
        <f>(I60-MIN(I2:I69))/(MAX(I2:I69)-MIN(I2:I69))</f>
        <v>0.47619047619047616</v>
      </c>
      <c r="AK60">
        <f>(J60-MIN(J2:J69))/(MAX(J2:J69)-MIN(J2:J69))</f>
        <v>0.57894736842105265</v>
      </c>
      <c r="AL60">
        <f>(U60-MIN(U2:U69))/(MAX(U2:U69)-MIN(U2:U69))</f>
        <v>0.53015873015873016</v>
      </c>
      <c r="AM60">
        <f>(W60-MIN(W2:W69))/(MAX(W2:W69)-MIN(W2:W69))</f>
        <v>0.24358417070225435</v>
      </c>
      <c r="AN60">
        <f>(X60-MIN(X2:X69))/(MAX(X2:X69)-MIN(X2:X69))</f>
        <v>0.50289017341040465</v>
      </c>
      <c r="AO60">
        <f>(Y60-MIN(Y2:Y69))/(MAX(Y2:Y69)-MIN(Y2:Y69))</f>
        <v>0</v>
      </c>
      <c r="AP60">
        <f>(AA60-MIN(AA2:AA69))/(MAX(AA2:AA69)-MIN(AA2:AA69))</f>
        <v>0.88809523809523805</v>
      </c>
      <c r="AQ60">
        <f>(AE60-MIN(AE2:AE69))/(MAX(AE2:AE69)-MIN(AE2:AE69))</f>
        <v>0.34664948453608246</v>
      </c>
      <c r="AR60">
        <f>(AF60-MIN(AF2:AF69))/(MAX(AF2:AF69)-MIN(AF2:AF69))</f>
        <v>0.34934497816593946</v>
      </c>
      <c r="AS60">
        <v>0</v>
      </c>
    </row>
    <row r="61" spans="1:45" ht="14.25" customHeight="1" x14ac:dyDescent="0.3">
      <c r="A61" s="13" t="s">
        <v>169</v>
      </c>
      <c r="B61" s="13" t="s">
        <v>238</v>
      </c>
      <c r="C61" s="13" t="s">
        <v>40</v>
      </c>
      <c r="D61" s="13">
        <v>0</v>
      </c>
      <c r="E61" s="13">
        <v>0</v>
      </c>
      <c r="F61" s="13">
        <v>0</v>
      </c>
      <c r="G61" s="13">
        <v>1</v>
      </c>
      <c r="H61" s="13">
        <v>34</v>
      </c>
      <c r="I61" s="13">
        <v>26</v>
      </c>
      <c r="J61" s="13">
        <v>8</v>
      </c>
      <c r="K61" s="13">
        <v>252</v>
      </c>
      <c r="L61" s="13">
        <v>723</v>
      </c>
      <c r="M61" s="13">
        <v>0.34854771784232358</v>
      </c>
      <c r="N61" s="13">
        <v>513</v>
      </c>
      <c r="O61" s="13">
        <v>761</v>
      </c>
      <c r="P61" s="13">
        <v>0.6741130091984231</v>
      </c>
      <c r="Q61" s="13">
        <v>1288</v>
      </c>
      <c r="R61" s="13">
        <v>1249</v>
      </c>
      <c r="S61" s="13">
        <v>39</v>
      </c>
      <c r="T61" s="13">
        <v>481</v>
      </c>
      <c r="U61" s="13">
        <v>446</v>
      </c>
      <c r="V61" s="13">
        <v>417</v>
      </c>
      <c r="W61" s="13">
        <v>1.0695443645083931</v>
      </c>
      <c r="X61" s="13">
        <v>28</v>
      </c>
      <c r="Y61" s="13">
        <v>1</v>
      </c>
      <c r="Z61" s="13">
        <v>1</v>
      </c>
      <c r="AA61" s="13">
        <v>2549</v>
      </c>
      <c r="AB61" s="13">
        <v>75</v>
      </c>
      <c r="AC61" s="13">
        <v>2205</v>
      </c>
      <c r="AD61" s="13">
        <v>64.900000000000006</v>
      </c>
      <c r="AE61" s="13">
        <v>344</v>
      </c>
      <c r="AF61" s="13">
        <v>10.099999999999991</v>
      </c>
      <c r="AG61" s="13"/>
      <c r="AH61" s="13">
        <v>0</v>
      </c>
      <c r="AI61">
        <v>1</v>
      </c>
      <c r="AJ61">
        <f>(I61-MIN(I2:I69))/(MAX(I2:I69)-MIN(I2:I69))</f>
        <v>0.61904761904761907</v>
      </c>
      <c r="AK61">
        <f>(J61-MIN(J2:J69))/(MAX(J2:J69)-MIN(J2:J69))</f>
        <v>0.42105263157894735</v>
      </c>
      <c r="AL61">
        <f>(U61-MIN(U2:U69))/(MAX(U2:U69)-MIN(U2:U69))</f>
        <v>0.473015873015873</v>
      </c>
      <c r="AM61">
        <f>(W61-MIN(W2:W69))/(MAX(W2:W69)-MIN(W2:W69))</f>
        <v>0.30881612203398284</v>
      </c>
      <c r="AN61">
        <f>(X61-MIN(X2:X69))/(MAX(X2:X69)-MIN(X2:X69))</f>
        <v>7.8034682080924858E-2</v>
      </c>
      <c r="AO61">
        <f>(Y61-MIN(Y2:Y69))/(MAX(Y2:Y69)-MIN(Y2:Y69))</f>
        <v>0.2</v>
      </c>
      <c r="AP61">
        <f>(AA61-MIN(AA2:AA69))/(MAX(AA2:AA69)-MIN(AA2:AA69))</f>
        <v>0.62619047619047619</v>
      </c>
      <c r="AQ61">
        <f>(AE61-MIN(AE2:AE69))/(MAX(AE2:AE69)-MIN(AE2:AE69))</f>
        <v>0.51417525773195871</v>
      </c>
      <c r="AR61">
        <f>(AF61-MIN(AF2:AF69))/(MAX(AF2:AF69)-MIN(AF2:AF69))</f>
        <v>0.51528384279475947</v>
      </c>
      <c r="AS61">
        <v>0</v>
      </c>
    </row>
    <row r="62" spans="1:45" ht="14.25" customHeight="1" x14ac:dyDescent="0.3">
      <c r="A62" s="13" t="s">
        <v>128</v>
      </c>
      <c r="B62" s="13" t="s">
        <v>211</v>
      </c>
      <c r="C62" s="13" t="s">
        <v>34</v>
      </c>
      <c r="D62" s="13">
        <v>0</v>
      </c>
      <c r="E62" s="13">
        <v>0</v>
      </c>
      <c r="F62" s="13">
        <v>1</v>
      </c>
      <c r="G62" s="13">
        <v>1</v>
      </c>
      <c r="H62" s="13">
        <v>32</v>
      </c>
      <c r="I62" s="13">
        <v>28</v>
      </c>
      <c r="J62" s="13">
        <v>4</v>
      </c>
      <c r="K62" s="13">
        <v>289</v>
      </c>
      <c r="L62" s="13">
        <v>801</v>
      </c>
      <c r="M62" s="13">
        <v>0.36079900124843939</v>
      </c>
      <c r="N62" s="13">
        <v>576</v>
      </c>
      <c r="O62" s="13">
        <v>808</v>
      </c>
      <c r="P62" s="13">
        <v>0.71287128712871284</v>
      </c>
      <c r="Q62" s="13">
        <v>1187</v>
      </c>
      <c r="R62" s="13">
        <v>1064</v>
      </c>
      <c r="S62" s="13">
        <v>123</v>
      </c>
      <c r="T62" s="13">
        <v>361</v>
      </c>
      <c r="U62" s="13">
        <v>500</v>
      </c>
      <c r="V62" s="13">
        <v>379</v>
      </c>
      <c r="W62" s="13">
        <v>1.319261213720317</v>
      </c>
      <c r="X62" s="13">
        <v>51</v>
      </c>
      <c r="Y62" s="13">
        <v>1</v>
      </c>
      <c r="Z62" s="13">
        <v>3</v>
      </c>
      <c r="AA62" s="13">
        <v>2513</v>
      </c>
      <c r="AB62" s="13">
        <v>78.5</v>
      </c>
      <c r="AC62" s="13">
        <v>2131</v>
      </c>
      <c r="AD62" s="13">
        <v>66.599999999999994</v>
      </c>
      <c r="AE62" s="13">
        <v>382</v>
      </c>
      <c r="AF62" s="13">
        <v>11.900000000000009</v>
      </c>
      <c r="AG62" s="13"/>
      <c r="AH62" s="13">
        <v>0</v>
      </c>
      <c r="AI62">
        <v>1</v>
      </c>
      <c r="AJ62">
        <f>(I62-MIN(I2:I69))/(MAX(I2:I69)-MIN(I2:I69))</f>
        <v>0.7142857142857143</v>
      </c>
      <c r="AK62">
        <f>(J62-MIN(J2:J69))/(MAX(J2:J69)-MIN(J2:J69))</f>
        <v>0.21052631578947367</v>
      </c>
      <c r="AL62">
        <f>(U62-MIN(U2:U69))/(MAX(U2:U69)-MIN(U2:U69))</f>
        <v>0.64444444444444449</v>
      </c>
      <c r="AM62">
        <f>(W62-MIN(W2:W69))/(MAX(W2:W69)-MIN(W2:W69))</f>
        <v>0.55055581497415296</v>
      </c>
      <c r="AN62">
        <f>(X62-MIN(X2:X69))/(MAX(X2:X69)-MIN(X2:X69))</f>
        <v>0.14450867052023122</v>
      </c>
      <c r="AO62">
        <f>(Y62-MIN(Y2:Y69))/(MAX(Y2:Y69)-MIN(Y2:Y69))</f>
        <v>0.2</v>
      </c>
      <c r="AP62">
        <f>(AA62-MIN(AA2:AA69))/(MAX(AA2:AA69)-MIN(AA2:AA69))</f>
        <v>0.58333333333333337</v>
      </c>
      <c r="AQ62">
        <f>(AE62-MIN(AE2:AE69))/(MAX(AE2:AE69)-MIN(AE2:AE69))</f>
        <v>0.56314432989690721</v>
      </c>
      <c r="AR62">
        <f>(AF62-MIN(AF2:AF69))/(MAX(AF2:AF69)-MIN(AF2:AF69))</f>
        <v>0.59388646288209657</v>
      </c>
      <c r="AS62">
        <v>1</v>
      </c>
    </row>
    <row r="63" spans="1:45" ht="14.25" customHeight="1" x14ac:dyDescent="0.3">
      <c r="A63" s="13" t="s">
        <v>170</v>
      </c>
      <c r="B63" s="13" t="s">
        <v>304</v>
      </c>
      <c r="C63" s="13" t="s">
        <v>34</v>
      </c>
      <c r="D63" s="13">
        <v>0</v>
      </c>
      <c r="E63" s="13">
        <v>1</v>
      </c>
      <c r="F63" s="13">
        <v>2</v>
      </c>
      <c r="G63" s="13">
        <v>0</v>
      </c>
      <c r="H63" s="13">
        <v>34</v>
      </c>
      <c r="I63" s="13">
        <v>28</v>
      </c>
      <c r="J63" s="13">
        <v>6</v>
      </c>
      <c r="K63" s="13">
        <v>187</v>
      </c>
      <c r="L63" s="13">
        <v>513</v>
      </c>
      <c r="M63" s="13">
        <v>0.36452241715399608</v>
      </c>
      <c r="N63" s="13">
        <v>487</v>
      </c>
      <c r="O63" s="13">
        <v>734</v>
      </c>
      <c r="P63" s="13">
        <v>0.6634877384196185</v>
      </c>
      <c r="Q63" s="13">
        <v>1209</v>
      </c>
      <c r="R63" s="13">
        <v>997</v>
      </c>
      <c r="S63" s="13">
        <v>212</v>
      </c>
      <c r="T63" s="13">
        <v>371</v>
      </c>
      <c r="U63" s="13">
        <v>445</v>
      </c>
      <c r="V63" s="13">
        <v>347</v>
      </c>
      <c r="W63" s="13">
        <v>1.282420749279539</v>
      </c>
      <c r="X63" s="13">
        <v>26</v>
      </c>
      <c r="Y63" s="13">
        <v>3</v>
      </c>
      <c r="Z63" s="13">
        <v>3</v>
      </c>
      <c r="AA63" s="13">
        <v>2242</v>
      </c>
      <c r="AB63" s="13">
        <v>65.900000000000006</v>
      </c>
      <c r="AC63" s="13">
        <v>1880</v>
      </c>
      <c r="AD63" s="13">
        <v>55.3</v>
      </c>
      <c r="AE63" s="13">
        <v>362</v>
      </c>
      <c r="AF63" s="13">
        <v>10.60000000000001</v>
      </c>
      <c r="AG63" s="13"/>
      <c r="AH63" s="13">
        <v>0</v>
      </c>
      <c r="AI63">
        <v>0</v>
      </c>
      <c r="AJ63">
        <f>(I63-MIN(I2:I69))/(MAX(I2:I69)-MIN(I2:I69))</f>
        <v>0.7142857142857143</v>
      </c>
      <c r="AK63">
        <f>(J63-MIN(J2:J69))/(MAX(J2:J69)-MIN(J2:J69))</f>
        <v>0.31578947368421051</v>
      </c>
      <c r="AL63">
        <f>(U63-MIN(U2:U69))/(MAX(U2:U69)-MIN(U2:U69))</f>
        <v>0.46984126984126984</v>
      </c>
      <c r="AM63">
        <f>(W63-MIN(W2:W69))/(MAX(W2:W69)-MIN(W2:W69))</f>
        <v>0.51489221201827484</v>
      </c>
      <c r="AN63">
        <f>(X63-MIN(X2:X69))/(MAX(X2:X69)-MIN(X2:X69))</f>
        <v>7.2254335260115612E-2</v>
      </c>
      <c r="AO63">
        <f>(Y63-MIN(Y2:Y69))/(MAX(Y2:Y69)-MIN(Y2:Y69))</f>
        <v>0.6</v>
      </c>
      <c r="AP63">
        <f>(AA63-MIN(AA2:AA69))/(MAX(AA2:AA69)-MIN(AA2:AA69))</f>
        <v>0.26071428571428573</v>
      </c>
      <c r="AQ63">
        <f>(AE63-MIN(AE2:AE69))/(MAX(AE2:AE69)-MIN(AE2:AE69))</f>
        <v>0.53737113402061853</v>
      </c>
      <c r="AR63">
        <f>(AF63-MIN(AF2:AF69))/(MAX(AF2:AF69)-MIN(AF2:AF69))</f>
        <v>0.53711790393013148</v>
      </c>
      <c r="AS63">
        <v>2</v>
      </c>
    </row>
    <row r="64" spans="1:45" ht="14.25" customHeight="1" x14ac:dyDescent="0.3">
      <c r="A64" s="13" t="s">
        <v>347</v>
      </c>
      <c r="B64" s="13" t="s">
        <v>218</v>
      </c>
      <c r="C64" s="13" t="s">
        <v>37</v>
      </c>
      <c r="D64" s="13">
        <v>1</v>
      </c>
      <c r="E64" s="13">
        <v>1</v>
      </c>
      <c r="F64" s="13">
        <v>0</v>
      </c>
      <c r="G64" s="13">
        <v>0</v>
      </c>
      <c r="H64" s="13">
        <v>30</v>
      </c>
      <c r="I64" s="13">
        <v>19</v>
      </c>
      <c r="J64" s="13">
        <v>11</v>
      </c>
      <c r="K64" s="13">
        <v>215</v>
      </c>
      <c r="L64" s="13">
        <v>549</v>
      </c>
      <c r="M64" s="13">
        <v>0.39162112932604742</v>
      </c>
      <c r="N64" s="13">
        <v>548</v>
      </c>
      <c r="O64" s="13">
        <v>744</v>
      </c>
      <c r="P64" s="13">
        <v>0.73655913978494625</v>
      </c>
      <c r="Q64" s="13">
        <v>1033</v>
      </c>
      <c r="R64" s="13">
        <v>932</v>
      </c>
      <c r="S64" s="13">
        <v>101</v>
      </c>
      <c r="T64" s="13">
        <v>252</v>
      </c>
      <c r="U64" s="13">
        <v>400</v>
      </c>
      <c r="V64" s="13">
        <v>372</v>
      </c>
      <c r="W64" s="13">
        <v>1.075268817204301</v>
      </c>
      <c r="X64" s="13">
        <v>262</v>
      </c>
      <c r="Y64" s="13">
        <v>0</v>
      </c>
      <c r="Z64" s="13">
        <v>1</v>
      </c>
      <c r="AA64" s="13">
        <v>2195</v>
      </c>
      <c r="AB64" s="13">
        <v>73.2</v>
      </c>
      <c r="AC64" s="13">
        <v>1993</v>
      </c>
      <c r="AD64" s="13">
        <v>66.400000000000006</v>
      </c>
      <c r="AE64" s="13">
        <v>202</v>
      </c>
      <c r="AF64" s="13">
        <v>6.7999999999999972</v>
      </c>
      <c r="AG64" s="13"/>
      <c r="AH64" s="13">
        <v>1</v>
      </c>
      <c r="AI64">
        <v>0</v>
      </c>
      <c r="AJ64">
        <f>(I64-MIN(I2:I69))/(MAX(I2:I69)-MIN(I2:I69))</f>
        <v>0.2857142857142857</v>
      </c>
      <c r="AK64">
        <f>(J64-MIN(J2:J69))/(MAX(J2:J69)-MIN(J2:J69))</f>
        <v>0.57894736842105265</v>
      </c>
      <c r="AL64">
        <f>(U64-MIN(U2:U69))/(MAX(U2:U69)-MIN(U2:U69))</f>
        <v>0.32698412698412699</v>
      </c>
      <c r="AM64">
        <f>(W64-MIN(W2:W69))/(MAX(W2:W69)-MIN(W2:W69))</f>
        <v>0.31435770819978026</v>
      </c>
      <c r="AN64">
        <f>(X64-MIN(X2:X69))/(MAX(X2:X69)-MIN(X2:X69))</f>
        <v>0.75433526011560692</v>
      </c>
      <c r="AO64">
        <f>(Y64-MIN(Y2:Y69))/(MAX(Y2:Y69)-MIN(Y2:Y69))</f>
        <v>0</v>
      </c>
      <c r="AP64">
        <f>(AA64-MIN(AA2:AA69))/(MAX(AA2:AA69)-MIN(AA2:AA69))</f>
        <v>0.20476190476190476</v>
      </c>
      <c r="AQ64">
        <f>(AE64-MIN(AE2:AE69))/(MAX(AE2:AE69)-MIN(AE2:AE69))</f>
        <v>0.33118556701030927</v>
      </c>
      <c r="AR64">
        <f>(AF64-MIN(AF2:AF69))/(MAX(AF2:AF69)-MIN(AF2:AF69))</f>
        <v>0.37117903930131002</v>
      </c>
      <c r="AS64">
        <v>0</v>
      </c>
    </row>
    <row r="65" spans="1:45" ht="14.25" customHeight="1" x14ac:dyDescent="0.3">
      <c r="A65" s="13" t="s">
        <v>401</v>
      </c>
      <c r="B65" s="13" t="s">
        <v>312</v>
      </c>
      <c r="C65" s="13" t="s">
        <v>40</v>
      </c>
      <c r="D65" s="13">
        <v>1</v>
      </c>
      <c r="E65" s="13">
        <v>1</v>
      </c>
      <c r="F65" s="13">
        <v>0</v>
      </c>
      <c r="G65" s="13">
        <v>0</v>
      </c>
      <c r="H65" s="13">
        <v>32</v>
      </c>
      <c r="I65" s="13">
        <v>23</v>
      </c>
      <c r="J65" s="13">
        <v>9</v>
      </c>
      <c r="K65" s="13">
        <v>191</v>
      </c>
      <c r="L65" s="13">
        <v>575</v>
      </c>
      <c r="M65" s="13">
        <v>0.33217391304347832</v>
      </c>
      <c r="N65" s="13">
        <v>605</v>
      </c>
      <c r="O65" s="13">
        <v>836</v>
      </c>
      <c r="P65" s="13">
        <v>0.72368421052631582</v>
      </c>
      <c r="Q65" s="13">
        <v>1118</v>
      </c>
      <c r="R65" s="13">
        <v>1042</v>
      </c>
      <c r="S65" s="13">
        <v>76</v>
      </c>
      <c r="T65" s="13">
        <v>315</v>
      </c>
      <c r="U65" s="13">
        <v>364</v>
      </c>
      <c r="V65" s="13">
        <v>451</v>
      </c>
      <c r="W65" s="13">
        <v>0.80709534368070956</v>
      </c>
      <c r="X65" s="13">
        <v>174</v>
      </c>
      <c r="Y65" s="13">
        <v>0</v>
      </c>
      <c r="Z65" s="13">
        <v>0</v>
      </c>
      <c r="AA65" s="13">
        <v>2320</v>
      </c>
      <c r="AB65" s="13">
        <v>72.5</v>
      </c>
      <c r="AC65" s="13">
        <v>2158</v>
      </c>
      <c r="AD65" s="13">
        <v>67.400000000000006</v>
      </c>
      <c r="AE65" s="13">
        <v>162</v>
      </c>
      <c r="AF65" s="13">
        <v>5.0999999999999943</v>
      </c>
      <c r="AG65" s="13"/>
      <c r="AH65" s="13">
        <v>1</v>
      </c>
      <c r="AI65">
        <v>0</v>
      </c>
      <c r="AJ65">
        <f>(I65-MIN(I2:I69))/(MAX(I2:I69)-MIN(I2:I69))</f>
        <v>0.47619047619047616</v>
      </c>
      <c r="AK65">
        <f>(J65-MIN(J2:J69))/(MAX(J2:J69)-MIN(J2:J69))</f>
        <v>0.47368421052631576</v>
      </c>
      <c r="AL65">
        <f>(U65-MIN(U2:U69))/(MAX(U2:U69)-MIN(U2:U69))</f>
        <v>0.21269841269841269</v>
      </c>
      <c r="AM65">
        <f>(W65-MIN(W2:W69))/(MAX(W2:W69)-MIN(W2:W69))</f>
        <v>5.4750984228683845E-2</v>
      </c>
      <c r="AN65">
        <f>(X65-MIN(X2:X69))/(MAX(X2:X69)-MIN(X2:X69))</f>
        <v>0.5</v>
      </c>
      <c r="AO65">
        <f>(Y65-MIN(Y2:Y69))/(MAX(Y2:Y69)-MIN(Y2:Y69))</f>
        <v>0</v>
      </c>
      <c r="AP65">
        <f>(AA65-MIN(AA2:AA69))/(MAX(AA2:AA69)-MIN(AA2:AA69))</f>
        <v>0.35357142857142859</v>
      </c>
      <c r="AQ65">
        <f>(AE65-MIN(AE2:AE69))/(MAX(AE2:AE69)-MIN(AE2:AE69))</f>
        <v>0.27963917525773196</v>
      </c>
      <c r="AR65">
        <f>(AF65-MIN(AF2:AF69))/(MAX(AF2:AF69)-MIN(AF2:AF69))</f>
        <v>0.29694323144104789</v>
      </c>
      <c r="AS65">
        <v>0</v>
      </c>
    </row>
    <row r="66" spans="1:45" ht="14.25" customHeight="1" x14ac:dyDescent="0.3">
      <c r="A66" s="13" t="s">
        <v>172</v>
      </c>
      <c r="B66" s="13" t="s">
        <v>342</v>
      </c>
      <c r="C66" s="13" t="s">
        <v>43</v>
      </c>
      <c r="D66" s="13">
        <v>0</v>
      </c>
      <c r="E66" s="13">
        <v>1</v>
      </c>
      <c r="F66" s="13">
        <v>1</v>
      </c>
      <c r="G66" s="13">
        <v>1</v>
      </c>
      <c r="H66" s="13">
        <v>34</v>
      </c>
      <c r="I66" s="13">
        <v>34</v>
      </c>
      <c r="J66" s="13">
        <v>0</v>
      </c>
      <c r="K66" s="13">
        <v>234</v>
      </c>
      <c r="L66" s="13">
        <v>672</v>
      </c>
      <c r="M66" s="13">
        <v>0.3482142857142857</v>
      </c>
      <c r="N66" s="13">
        <v>640</v>
      </c>
      <c r="O66" s="13">
        <v>877</v>
      </c>
      <c r="P66" s="13">
        <v>0.72976054732041051</v>
      </c>
      <c r="Q66" s="13">
        <v>1313</v>
      </c>
      <c r="R66" s="13">
        <v>1048</v>
      </c>
      <c r="S66" s="13">
        <v>265</v>
      </c>
      <c r="T66" s="13">
        <v>404</v>
      </c>
      <c r="U66" s="13">
        <v>460</v>
      </c>
      <c r="V66" s="13">
        <v>353</v>
      </c>
      <c r="W66" s="13">
        <v>1.303116147308782</v>
      </c>
      <c r="X66" s="13">
        <v>111</v>
      </c>
      <c r="Y66" s="13">
        <v>0</v>
      </c>
      <c r="Z66" s="13">
        <v>0</v>
      </c>
      <c r="AA66" s="13">
        <v>2566</v>
      </c>
      <c r="AB66" s="13">
        <v>75.5</v>
      </c>
      <c r="AC66" s="13">
        <v>2026</v>
      </c>
      <c r="AD66" s="13">
        <v>59.6</v>
      </c>
      <c r="AE66" s="13">
        <v>540</v>
      </c>
      <c r="AF66" s="13">
        <v>15.9</v>
      </c>
      <c r="AG66" s="13"/>
      <c r="AH66" s="13">
        <v>0</v>
      </c>
      <c r="AI66">
        <v>1</v>
      </c>
      <c r="AJ66">
        <f>(I66-MIN(I2:I69))/(MAX(I2:I69)-MIN(I2:I69))</f>
        <v>1</v>
      </c>
      <c r="AK66">
        <f>(J66-MIN(J2:J69))/(MAX(J2:J69)-MIN(J2:J69))</f>
        <v>0</v>
      </c>
      <c r="AL66">
        <f>(U66-MIN(U2:U69))/(MAX(U2:U69)-MIN(U2:U69))</f>
        <v>0.51746031746031751</v>
      </c>
      <c r="AM66">
        <f>(W66-MIN(W2:W69))/(MAX(W2:W69)-MIN(W2:W69))</f>
        <v>0.53492649957497096</v>
      </c>
      <c r="AN66">
        <f>(X66-MIN(X2:X69))/(MAX(X2:X69)-MIN(X2:X69))</f>
        <v>0.31791907514450868</v>
      </c>
      <c r="AO66">
        <f>(Y66-MIN(Y2:Y69))/(MAX(Y2:Y69)-MIN(Y2:Y69))</f>
        <v>0</v>
      </c>
      <c r="AP66">
        <f>(AA66-MIN(AA2:AA69))/(MAX(AA2:AA69)-MIN(AA2:AA69))</f>
        <v>0.64642857142857146</v>
      </c>
      <c r="AQ66">
        <f>(AE66-MIN(AE2:AE69))/(MAX(AE2:AE69)-MIN(AE2:AE69))</f>
        <v>0.76675257731958768</v>
      </c>
      <c r="AR66">
        <f>(AF66-MIN(AF2:AF69))/(MAX(AF2:AF69)-MIN(AF2:AF69))</f>
        <v>0.76855895196506563</v>
      </c>
      <c r="AS66">
        <v>1</v>
      </c>
    </row>
    <row r="67" spans="1:45" ht="14.25" customHeight="1" x14ac:dyDescent="0.3">
      <c r="A67" s="13" t="s">
        <v>130</v>
      </c>
      <c r="B67" s="13" t="s">
        <v>201</v>
      </c>
      <c r="C67" s="13" t="s">
        <v>37</v>
      </c>
      <c r="D67" s="13">
        <v>0</v>
      </c>
      <c r="E67" s="13">
        <v>0</v>
      </c>
      <c r="F67" s="13">
        <v>4</v>
      </c>
      <c r="G67" s="13">
        <v>1</v>
      </c>
      <c r="H67" s="13">
        <v>33</v>
      </c>
      <c r="I67" s="13">
        <v>26</v>
      </c>
      <c r="J67" s="13">
        <v>7</v>
      </c>
      <c r="K67" s="13">
        <v>256</v>
      </c>
      <c r="L67" s="13">
        <v>686</v>
      </c>
      <c r="M67" s="13">
        <v>0.37317784256559772</v>
      </c>
      <c r="N67" s="13">
        <v>573</v>
      </c>
      <c r="O67" s="13">
        <v>770</v>
      </c>
      <c r="P67" s="13">
        <v>0.74415584415584413</v>
      </c>
      <c r="Q67" s="13">
        <v>1095</v>
      </c>
      <c r="R67" s="13">
        <v>1058</v>
      </c>
      <c r="S67" s="13">
        <v>37</v>
      </c>
      <c r="T67" s="13">
        <v>290</v>
      </c>
      <c r="U67" s="13">
        <v>400</v>
      </c>
      <c r="V67" s="13">
        <v>266</v>
      </c>
      <c r="W67" s="13">
        <v>1.503759398496241</v>
      </c>
      <c r="X67" s="13">
        <v>3</v>
      </c>
      <c r="Y67" s="13">
        <v>4</v>
      </c>
      <c r="Z67" s="13">
        <v>3</v>
      </c>
      <c r="AA67" s="13">
        <v>2427</v>
      </c>
      <c r="AB67" s="13">
        <v>73.5</v>
      </c>
      <c r="AC67" s="13">
        <v>2131</v>
      </c>
      <c r="AD67" s="13">
        <v>64.599999999999994</v>
      </c>
      <c r="AE67" s="13">
        <v>296</v>
      </c>
      <c r="AF67" s="13">
        <v>8.9000000000000057</v>
      </c>
      <c r="AG67" s="13"/>
      <c r="AH67" s="13">
        <v>0</v>
      </c>
      <c r="AI67">
        <v>1</v>
      </c>
      <c r="AJ67">
        <f>(I67-MIN(I2:I69))/(MAX(I2:I69)-MIN(I2:I69))</f>
        <v>0.61904761904761907</v>
      </c>
      <c r="AK67">
        <f>(J67-MIN(J2:J69))/(MAX(J2:J69)-MIN(J2:J69))</f>
        <v>0.36842105263157893</v>
      </c>
      <c r="AL67">
        <f>(U67-MIN(U2:U69))/(MAX(U2:U69)-MIN(U2:U69))</f>
        <v>0.32698412698412699</v>
      </c>
      <c r="AM67">
        <f>(W67-MIN(W2:W69))/(MAX(W2:W69)-MIN(W2:W69))</f>
        <v>0.72916024105314803</v>
      </c>
      <c r="AN67">
        <f>(X67-MIN(X2:X69))/(MAX(X2:X69)-MIN(X2:X69))</f>
        <v>5.7803468208092483E-3</v>
      </c>
      <c r="AO67">
        <f>(Y67-MIN(Y2:Y69))/(MAX(Y2:Y69)-MIN(Y2:Y69))</f>
        <v>0.8</v>
      </c>
      <c r="AP67">
        <f>(AA67-MIN(AA2:AA69))/(MAX(AA2:AA69)-MIN(AA2:AA69))</f>
        <v>0.48095238095238096</v>
      </c>
      <c r="AQ67">
        <f>(AE67-MIN(AE2:AE69))/(MAX(AE2:AE69)-MIN(AE2:AE69))</f>
        <v>0.45231958762886598</v>
      </c>
      <c r="AR67">
        <f>(AF67-MIN(AF2:AF69))/(MAX(AF2:AF69)-MIN(AF2:AF69))</f>
        <v>0.4628820960698693</v>
      </c>
      <c r="AS67">
        <v>4</v>
      </c>
    </row>
    <row r="68" spans="1:45" ht="14.25" customHeight="1" x14ac:dyDescent="0.3">
      <c r="A68" s="13" t="s">
        <v>387</v>
      </c>
      <c r="B68" s="13" t="s">
        <v>306</v>
      </c>
      <c r="C68" s="13" t="s">
        <v>43</v>
      </c>
      <c r="D68" s="13">
        <v>1</v>
      </c>
      <c r="E68" s="13">
        <v>1</v>
      </c>
      <c r="F68" s="13">
        <v>0</v>
      </c>
      <c r="G68" s="13">
        <v>0</v>
      </c>
      <c r="H68" s="13">
        <v>32</v>
      </c>
      <c r="I68" s="13">
        <v>20</v>
      </c>
      <c r="J68" s="13">
        <v>12</v>
      </c>
      <c r="K68" s="13">
        <v>195</v>
      </c>
      <c r="L68" s="13">
        <v>525</v>
      </c>
      <c r="M68" s="13">
        <v>0.37142857142857139</v>
      </c>
      <c r="N68" s="13">
        <v>390</v>
      </c>
      <c r="O68" s="13">
        <v>588</v>
      </c>
      <c r="P68" s="13">
        <v>0.66326530612244894</v>
      </c>
      <c r="Q68" s="13">
        <v>1064</v>
      </c>
      <c r="R68" s="13">
        <v>1015</v>
      </c>
      <c r="S68" s="13">
        <v>49</v>
      </c>
      <c r="T68" s="13">
        <v>344</v>
      </c>
      <c r="U68" s="13">
        <v>413</v>
      </c>
      <c r="V68" s="13">
        <v>342</v>
      </c>
      <c r="W68" s="13">
        <v>1.207602339181286</v>
      </c>
      <c r="X68" s="13">
        <v>252</v>
      </c>
      <c r="Y68" s="13">
        <v>0</v>
      </c>
      <c r="Z68" s="13">
        <v>1</v>
      </c>
      <c r="AA68" s="13">
        <v>2165</v>
      </c>
      <c r="AB68" s="13">
        <v>67.7</v>
      </c>
      <c r="AC68" s="13">
        <v>1997</v>
      </c>
      <c r="AD68" s="13">
        <v>62.4</v>
      </c>
      <c r="AE68" s="13">
        <v>168</v>
      </c>
      <c r="AF68" s="13">
        <v>5.3000000000000043</v>
      </c>
      <c r="AG68" s="13"/>
      <c r="AH68" s="13">
        <v>1</v>
      </c>
      <c r="AI68">
        <v>0</v>
      </c>
      <c r="AJ68">
        <f>(I68-MIN(I2:I69))/(MAX(I2:I69)-MIN(I2:I69))</f>
        <v>0.33333333333333331</v>
      </c>
      <c r="AK68">
        <f>(J68-MIN(J2:J69))/(MAX(J2:J69)-MIN(J2:J69))</f>
        <v>0.63157894736842102</v>
      </c>
      <c r="AL68">
        <f>(U68-MIN(U2:U69))/(MAX(U2:U69)-MIN(U2:U69))</f>
        <v>0.36825396825396828</v>
      </c>
      <c r="AM68">
        <f>(W68-MIN(W2:W69))/(MAX(W2:W69)-MIN(W2:W69))</f>
        <v>0.44246386150647543</v>
      </c>
      <c r="AN68">
        <f>(X68-MIN(X2:X69))/(MAX(X2:X69)-MIN(X2:X69))</f>
        <v>0.72543352601156075</v>
      </c>
      <c r="AO68">
        <f>(Y68-MIN(Y2:Y69))/(MAX(Y2:Y69)-MIN(Y2:Y69))</f>
        <v>0</v>
      </c>
      <c r="AP68">
        <f>(AA68-MIN(AA2:AA69))/(MAX(AA2:AA69)-MIN(AA2:AA69))</f>
        <v>0.16904761904761906</v>
      </c>
      <c r="AQ68">
        <f>(AE68-MIN(AE2:AE69))/(MAX(AE2:AE69)-MIN(AE2:AE69))</f>
        <v>0.28737113402061853</v>
      </c>
      <c r="AR68">
        <f>(AF68-MIN(AF2:AF69))/(MAX(AF2:AF69)-MIN(AF2:AF69))</f>
        <v>0.30567685589519678</v>
      </c>
      <c r="AS68">
        <v>0</v>
      </c>
    </row>
    <row r="69" spans="1:45" ht="14.25" customHeight="1" x14ac:dyDescent="0.3">
      <c r="A69" s="13" t="s">
        <v>343</v>
      </c>
      <c r="B69" s="13" t="s">
        <v>211</v>
      </c>
      <c r="C69" s="13" t="s">
        <v>43</v>
      </c>
      <c r="D69" s="13">
        <v>1</v>
      </c>
      <c r="E69" s="13">
        <v>0</v>
      </c>
      <c r="F69" s="13">
        <v>0</v>
      </c>
      <c r="G69" s="13">
        <v>0</v>
      </c>
      <c r="H69" s="13">
        <v>33</v>
      </c>
      <c r="I69" s="13">
        <v>21</v>
      </c>
      <c r="J69" s="13">
        <v>12</v>
      </c>
      <c r="K69" s="13">
        <v>172</v>
      </c>
      <c r="L69" s="13">
        <v>486</v>
      </c>
      <c r="M69" s="13">
        <v>0.35390946502057608</v>
      </c>
      <c r="N69" s="13">
        <v>519</v>
      </c>
      <c r="O69" s="13">
        <v>754</v>
      </c>
      <c r="P69" s="13">
        <v>0.68832891246684347</v>
      </c>
      <c r="Q69" s="13">
        <v>1182</v>
      </c>
      <c r="R69" s="13">
        <v>1040</v>
      </c>
      <c r="S69" s="13">
        <v>142</v>
      </c>
      <c r="T69" s="13">
        <v>368</v>
      </c>
      <c r="U69" s="13">
        <v>490</v>
      </c>
      <c r="V69" s="13">
        <v>408</v>
      </c>
      <c r="W69" s="13">
        <v>1.2009803921568629</v>
      </c>
      <c r="X69" s="13">
        <v>40</v>
      </c>
      <c r="Y69" s="13">
        <v>2</v>
      </c>
      <c r="Z69" s="13">
        <v>4</v>
      </c>
      <c r="AA69" s="13">
        <v>2383</v>
      </c>
      <c r="AB69" s="13">
        <v>72.2</v>
      </c>
      <c r="AC69" s="13">
        <v>2242</v>
      </c>
      <c r="AD69" s="13">
        <v>67.900000000000006</v>
      </c>
      <c r="AE69" s="13">
        <v>141</v>
      </c>
      <c r="AF69" s="13">
        <v>4.2999999999999972</v>
      </c>
      <c r="AG69" s="13"/>
      <c r="AH69" s="13">
        <v>1</v>
      </c>
      <c r="AI69">
        <v>0</v>
      </c>
      <c r="AJ69">
        <f>(I69-MIN(I2:I69))/(MAX(I2:I69)-MIN(I2:I69))</f>
        <v>0.38095238095238093</v>
      </c>
      <c r="AK69">
        <f>(J69-MIN(J2:J69))/(MAX(J2:J69)-MIN(J2:J69))</f>
        <v>0.63157894736842102</v>
      </c>
      <c r="AL69">
        <f>(U69-MIN(U2:U69))/(MAX(U2:U69)-MIN(U2:U69))</f>
        <v>0.61269841269841274</v>
      </c>
      <c r="AM69">
        <f>(W69-MIN(W2:W69))/(MAX(W2:W69)-MIN(W2:W69))</f>
        <v>0.43605345129426104</v>
      </c>
      <c r="AN69">
        <f>(X69-MIN(X2:X69))/(MAX(X2:X69)-MIN(X2:X69))</f>
        <v>0.11271676300578035</v>
      </c>
      <c r="AO69">
        <f>(Y69-MIN(Y2:Y69))/(MAX(Y2:Y69)-MIN(Y2:Y69))</f>
        <v>0.4</v>
      </c>
      <c r="AP69">
        <f>(AA69-MIN(AA2:AA69))/(MAX(AA2:AA69)-MIN(AA2:AA69))</f>
        <v>0.42857142857142855</v>
      </c>
      <c r="AQ69">
        <f>(AE69-MIN(AE2:AE69))/(MAX(AE2:AE69)-MIN(AE2:AE69))</f>
        <v>0.25257731958762886</v>
      </c>
      <c r="AR69">
        <f>(AF69-MIN(AF2:AF69))/(MAX(AF2:AF69)-MIN(AF2:AF69))</f>
        <v>0.26200873362445415</v>
      </c>
      <c r="AS69">
        <v>0</v>
      </c>
    </row>
    <row r="70" spans="1:45" ht="14.25" customHeight="1" x14ac:dyDescent="0.3">
      <c r="A70" s="13"/>
      <c r="B70" s="13"/>
      <c r="C70" s="13"/>
      <c r="D70" s="13">
        <f>CORREL(D2:D69, F2:F69)</f>
        <v>-0.47630413118865655</v>
      </c>
      <c r="E70" s="13">
        <f>CORREL(E2:E69, F2:F69)</f>
        <v>-0.19288349114251377</v>
      </c>
      <c r="F70" s="13"/>
      <c r="G70" s="13">
        <f>CORREL(G2:G69, F2:F69)</f>
        <v>0.16401657410077691</v>
      </c>
      <c r="H70" s="13">
        <f>CORREL(H2:H69, F2:F69)</f>
        <v>0.29617343757815173</v>
      </c>
      <c r="I70" s="13">
        <f>CORREL(I2:I69, F2:F69)</f>
        <v>0.40533693672946874</v>
      </c>
      <c r="J70" s="13">
        <f>CORREL(J2:J69, F2:F69)</f>
        <v>-0.3493913415842288</v>
      </c>
      <c r="K70" s="13">
        <f>CORREL(K2:K69, F2:F69)</f>
        <v>0.13053664010320054</v>
      </c>
      <c r="L70" s="13">
        <f>CORREL(L2:L69, F2:F69)</f>
        <v>6.2200148359847489E-2</v>
      </c>
      <c r="M70" s="15">
        <f>CORREL(M2:M69, F2:F69)</f>
        <v>0.22358563530447639</v>
      </c>
      <c r="N70" s="13">
        <f>CORREL(N2:N69, F2:F69)</f>
        <v>-4.2713060667482886E-2</v>
      </c>
      <c r="O70" s="13">
        <f>CORREL(O2:O69, F2:F69)</f>
        <v>-3.2186180675488792E-2</v>
      </c>
      <c r="P70" s="15">
        <f>CORREL(P2:P69, F2:F69)</f>
        <v>-2.0481709067341363E-3</v>
      </c>
      <c r="Q70" s="13">
        <f>CORREL(Q2:Q69, F2:F69)</f>
        <v>0.20184163753125939</v>
      </c>
      <c r="R70" s="13">
        <f>CORREL(R2:R69, F2:F69)</f>
        <v>-0.12748057841117408</v>
      </c>
      <c r="S70" s="13">
        <f>CORREL(S2:S69, F2:F69)</f>
        <v>0.30795216982719092</v>
      </c>
      <c r="T70" s="13">
        <f>CORREL(T2:T69, F2:F69)</f>
        <v>0.11944783541756798</v>
      </c>
      <c r="U70" s="13">
        <f>CORREL(U2:U69, F2:F69)</f>
        <v>9.7058065894301312E-2</v>
      </c>
      <c r="V70" s="13">
        <f>CORREL(V2:V69, F2:F69)</f>
        <v>-0.20838841916890993</v>
      </c>
      <c r="W70" s="13">
        <f>CORREL(W2:W69, F2:F69)</f>
        <v>0.22159817664683651</v>
      </c>
      <c r="X70" s="13">
        <f>CORREL(X2:X69, F2:F69)</f>
        <v>-0.37421450169317455</v>
      </c>
      <c r="Y70" s="13">
        <f>CORREL(Y2:Y69, F2:F69)</f>
        <v>0.44584335741060305</v>
      </c>
      <c r="Z70" s="13">
        <f>CORREL(Z2:Z69, F2:F69)</f>
        <v>0.13305570332803723</v>
      </c>
      <c r="AA70" s="13">
        <f>CORREL(AA2:AA69, F2:F69)</f>
        <v>0.13323768385439616</v>
      </c>
      <c r="AB70" s="13">
        <f>CORREL(AB2:AB69, F2:F69)</f>
        <v>1.3421415436691998E-2</v>
      </c>
      <c r="AC70" s="13">
        <f>CORREL(AC2:AC69, F2:F69)</f>
        <v>-0.16293189570875213</v>
      </c>
      <c r="AD70" s="13">
        <f>CORREL(AD2:AD69, F2:F69)</f>
        <v>-0.29230423424546675</v>
      </c>
      <c r="AE70" s="13">
        <f>CORREL(AE2:AE69, F2:F69)</f>
        <v>0.38142250174160031</v>
      </c>
      <c r="AF70" s="13">
        <f>CORREL(AF2:AF69, F2:F69)</f>
        <v>0.3687839783846491</v>
      </c>
      <c r="AG70" s="13"/>
      <c r="AH70" s="13"/>
    </row>
    <row r="71" spans="1:45" ht="14.25" customHeight="1" x14ac:dyDescent="0.3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5"/>
      <c r="N71" s="13"/>
      <c r="O71" s="13"/>
      <c r="P71" s="15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</row>
    <row r="72" spans="1:45" ht="14.25" customHeight="1" x14ac:dyDescent="0.3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5"/>
      <c r="N72" s="13"/>
      <c r="O72" s="13"/>
      <c r="P72" s="15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</row>
    <row r="73" spans="1:45" ht="14.25" customHeight="1" x14ac:dyDescent="0.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5"/>
      <c r="N73" s="13"/>
      <c r="O73" s="13"/>
      <c r="P73" s="15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</row>
    <row r="74" spans="1:45" ht="14.25" customHeight="1" x14ac:dyDescent="0.3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5"/>
      <c r="N74" s="13"/>
      <c r="O74" s="13"/>
      <c r="P74" s="15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</row>
    <row r="75" spans="1:45" ht="14.25" customHeight="1" x14ac:dyDescent="0.3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5"/>
      <c r="N75" s="13"/>
      <c r="O75" s="13"/>
      <c r="P75" s="15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</row>
    <row r="76" spans="1:45" ht="14.25" customHeight="1" x14ac:dyDescent="0.3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5"/>
      <c r="N76" s="13"/>
      <c r="O76" s="13"/>
      <c r="P76" s="15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</row>
    <row r="77" spans="1:45" ht="14.25" customHeight="1" x14ac:dyDescent="0.3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5"/>
      <c r="N77" s="13"/>
      <c r="O77" s="13"/>
      <c r="P77" s="15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</row>
    <row r="78" spans="1:45" ht="14.25" customHeight="1" x14ac:dyDescent="0.3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5"/>
      <c r="N78" s="13"/>
      <c r="O78" s="13"/>
      <c r="P78" s="15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</row>
    <row r="79" spans="1:45" ht="14.25" customHeight="1" x14ac:dyDescent="0.3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5"/>
      <c r="N79" s="13"/>
      <c r="O79" s="13"/>
      <c r="P79" s="15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</row>
    <row r="80" spans="1:45" ht="14.25" customHeight="1" x14ac:dyDescent="0.3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5"/>
      <c r="N80" s="13"/>
      <c r="O80" s="13"/>
      <c r="P80" s="15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</row>
    <row r="81" spans="1:34" ht="14.25" customHeight="1" x14ac:dyDescent="0.3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5"/>
      <c r="N81" s="13"/>
      <c r="O81" s="13"/>
      <c r="P81" s="15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</row>
    <row r="82" spans="1:34" ht="14.25" customHeight="1" x14ac:dyDescent="0.3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5"/>
      <c r="N82" s="13"/>
      <c r="O82" s="13"/>
      <c r="P82" s="15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</row>
    <row r="83" spans="1:34" ht="14.25" customHeight="1" x14ac:dyDescent="0.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5"/>
      <c r="N83" s="13"/>
      <c r="O83" s="13"/>
      <c r="P83" s="15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</row>
    <row r="84" spans="1:34" ht="14.25" customHeight="1" x14ac:dyDescent="0.3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5"/>
      <c r="N84" s="13"/>
      <c r="O84" s="13"/>
      <c r="P84" s="15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</row>
    <row r="85" spans="1:34" ht="14.25" customHeight="1" x14ac:dyDescent="0.3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5"/>
      <c r="N85" s="13"/>
      <c r="O85" s="13"/>
      <c r="P85" s="15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</row>
    <row r="86" spans="1:34" ht="14.25" customHeight="1" x14ac:dyDescent="0.3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5"/>
      <c r="N86" s="13"/>
      <c r="O86" s="13"/>
      <c r="P86" s="15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</row>
    <row r="87" spans="1:34" ht="14.25" customHeight="1" x14ac:dyDescent="0.3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5"/>
      <c r="N87" s="13"/>
      <c r="O87" s="13"/>
      <c r="P87" s="15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</row>
    <row r="88" spans="1:34" ht="14.25" customHeight="1" x14ac:dyDescent="0.3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5"/>
      <c r="N88" s="13"/>
      <c r="O88" s="13"/>
      <c r="P88" s="15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</row>
    <row r="89" spans="1:34" ht="14.25" customHeight="1" x14ac:dyDescent="0.3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5"/>
      <c r="N89" s="13"/>
      <c r="O89" s="13"/>
      <c r="P89" s="15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</row>
    <row r="90" spans="1:34" ht="14.25" customHeight="1" x14ac:dyDescent="0.3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5"/>
      <c r="N90" s="13"/>
      <c r="O90" s="13"/>
      <c r="P90" s="15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</row>
    <row r="91" spans="1:34" ht="14.25" customHeight="1" x14ac:dyDescent="0.3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5"/>
      <c r="N91" s="13"/>
      <c r="O91" s="13"/>
      <c r="P91" s="15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</row>
    <row r="92" spans="1:34" ht="14.25" customHeight="1" x14ac:dyDescent="0.3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5"/>
      <c r="N92" s="13"/>
      <c r="O92" s="13"/>
      <c r="P92" s="15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</row>
    <row r="93" spans="1:34" ht="14.25" customHeight="1" x14ac:dyDescent="0.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5"/>
      <c r="N93" s="13"/>
      <c r="O93" s="13"/>
      <c r="P93" s="15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</row>
    <row r="94" spans="1:34" ht="14.25" customHeight="1" x14ac:dyDescent="0.3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5"/>
      <c r="N94" s="13"/>
      <c r="O94" s="13"/>
      <c r="P94" s="15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</row>
    <row r="95" spans="1:34" ht="14.25" customHeight="1" x14ac:dyDescent="0.3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5"/>
      <c r="N95" s="13"/>
      <c r="O95" s="13"/>
      <c r="P95" s="15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</row>
    <row r="96" spans="1:34" ht="14.25" customHeight="1" x14ac:dyDescent="0.3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5"/>
      <c r="N96" s="13"/>
      <c r="O96" s="13"/>
      <c r="P96" s="15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</row>
    <row r="97" spans="1:34" ht="14.25" customHeight="1" x14ac:dyDescent="0.3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5"/>
      <c r="N97" s="13"/>
      <c r="O97" s="13"/>
      <c r="P97" s="15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</row>
    <row r="98" spans="1:34" ht="14.25" customHeight="1" x14ac:dyDescent="0.3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5"/>
      <c r="N98" s="13"/>
      <c r="O98" s="13"/>
      <c r="P98" s="15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</row>
    <row r="99" spans="1:34" ht="14.25" customHeight="1" x14ac:dyDescent="0.3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5"/>
      <c r="N99" s="13"/>
      <c r="O99" s="13"/>
      <c r="P99" s="15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</row>
    <row r="100" spans="1:34" ht="14.25" customHeight="1" x14ac:dyDescent="0.3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5"/>
      <c r="N100" s="13"/>
      <c r="O100" s="13"/>
      <c r="P100" s="15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</row>
    <row r="101" spans="1:34" ht="14.25" customHeight="1" x14ac:dyDescent="0.3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5"/>
      <c r="N101" s="13"/>
      <c r="O101" s="13"/>
      <c r="P101" s="15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</row>
    <row r="102" spans="1:34" ht="14.25" customHeight="1" x14ac:dyDescent="0.3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5"/>
      <c r="N102" s="13"/>
      <c r="O102" s="13"/>
      <c r="P102" s="15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</row>
    <row r="103" spans="1:34" ht="14.25" customHeight="1" x14ac:dyDescent="0.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5"/>
      <c r="N103" s="13"/>
      <c r="O103" s="13"/>
      <c r="P103" s="15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</row>
    <row r="104" spans="1:34" ht="14.25" customHeight="1" x14ac:dyDescent="0.3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5"/>
      <c r="N104" s="13"/>
      <c r="O104" s="13"/>
      <c r="P104" s="15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</row>
    <row r="105" spans="1:34" ht="14.25" customHeight="1" x14ac:dyDescent="0.3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5"/>
      <c r="N105" s="13"/>
      <c r="O105" s="13"/>
      <c r="P105" s="15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</row>
    <row r="106" spans="1:34" ht="14.25" customHeight="1" x14ac:dyDescent="0.3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5"/>
      <c r="N106" s="13"/>
      <c r="O106" s="13"/>
      <c r="P106" s="15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</row>
    <row r="107" spans="1:34" ht="14.25" customHeight="1" x14ac:dyDescent="0.3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5"/>
      <c r="N107" s="13"/>
      <c r="O107" s="13"/>
      <c r="P107" s="15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</row>
    <row r="108" spans="1:34" ht="14.25" customHeight="1" x14ac:dyDescent="0.3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5"/>
      <c r="N108" s="13"/>
      <c r="O108" s="13"/>
      <c r="P108" s="15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</row>
    <row r="109" spans="1:34" ht="14.25" customHeight="1" x14ac:dyDescent="0.3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5"/>
      <c r="N109" s="13"/>
      <c r="O109" s="13"/>
      <c r="P109" s="15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</row>
    <row r="110" spans="1:34" ht="14.25" customHeight="1" x14ac:dyDescent="0.3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5"/>
      <c r="N110" s="13"/>
      <c r="O110" s="13"/>
      <c r="P110" s="15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</row>
    <row r="111" spans="1:34" ht="14.25" customHeight="1" x14ac:dyDescent="0.3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5"/>
      <c r="N111" s="13"/>
      <c r="O111" s="13"/>
      <c r="P111" s="15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</row>
    <row r="112" spans="1:34" ht="14.25" customHeight="1" x14ac:dyDescent="0.3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5"/>
      <c r="N112" s="13"/>
      <c r="O112" s="13"/>
      <c r="P112" s="15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</row>
    <row r="113" spans="1:34" ht="14.25" customHeight="1" x14ac:dyDescent="0.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5"/>
      <c r="N113" s="13"/>
      <c r="O113" s="13"/>
      <c r="P113" s="15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</row>
    <row r="114" spans="1:34" ht="14.25" customHeight="1" x14ac:dyDescent="0.3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5"/>
      <c r="N114" s="13"/>
      <c r="O114" s="13"/>
      <c r="P114" s="15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</row>
    <row r="115" spans="1:34" ht="14.25" customHeight="1" x14ac:dyDescent="0.3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5"/>
      <c r="N115" s="13"/>
      <c r="O115" s="13"/>
      <c r="P115" s="15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</row>
    <row r="116" spans="1:34" ht="14.25" customHeight="1" x14ac:dyDescent="0.3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5"/>
      <c r="N116" s="13"/>
      <c r="O116" s="13"/>
      <c r="P116" s="15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</row>
    <row r="117" spans="1:34" ht="14.25" customHeight="1" x14ac:dyDescent="0.3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5"/>
      <c r="N117" s="13"/>
      <c r="O117" s="13"/>
      <c r="P117" s="15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</row>
    <row r="118" spans="1:34" ht="14.25" customHeight="1" x14ac:dyDescent="0.3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5"/>
      <c r="N118" s="13"/>
      <c r="O118" s="13"/>
      <c r="P118" s="15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</row>
    <row r="119" spans="1:34" ht="14.25" customHeight="1" x14ac:dyDescent="0.3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5"/>
      <c r="N119" s="13"/>
      <c r="O119" s="13"/>
      <c r="P119" s="15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</row>
    <row r="120" spans="1:34" ht="14.25" customHeight="1" x14ac:dyDescent="0.3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5"/>
      <c r="N120" s="13"/>
      <c r="O120" s="13"/>
      <c r="P120" s="15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</row>
    <row r="121" spans="1:34" ht="14.25" customHeight="1" x14ac:dyDescent="0.3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5"/>
      <c r="N121" s="13"/>
      <c r="O121" s="13"/>
      <c r="P121" s="15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</row>
    <row r="122" spans="1:34" ht="14.25" customHeight="1" x14ac:dyDescent="0.3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5"/>
      <c r="N122" s="13"/>
      <c r="O122" s="13"/>
      <c r="P122" s="15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</row>
    <row r="123" spans="1:34" ht="14.25" customHeight="1" x14ac:dyDescent="0.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5"/>
      <c r="N123" s="13"/>
      <c r="O123" s="13"/>
      <c r="P123" s="15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</row>
    <row r="124" spans="1:34" ht="14.25" customHeight="1" x14ac:dyDescent="0.3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5"/>
      <c r="N124" s="13"/>
      <c r="O124" s="13"/>
      <c r="P124" s="15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</row>
    <row r="125" spans="1:34" ht="14.25" customHeight="1" x14ac:dyDescent="0.3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5"/>
      <c r="N125" s="13"/>
      <c r="O125" s="13"/>
      <c r="P125" s="15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</row>
    <row r="126" spans="1:34" ht="14.25" customHeight="1" x14ac:dyDescent="0.3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5"/>
      <c r="N126" s="13"/>
      <c r="O126" s="13"/>
      <c r="P126" s="15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</row>
    <row r="127" spans="1:34" ht="14.25" customHeight="1" x14ac:dyDescent="0.3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5"/>
      <c r="N127" s="13"/>
      <c r="O127" s="13"/>
      <c r="P127" s="15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</row>
    <row r="128" spans="1:34" ht="14.25" customHeight="1" x14ac:dyDescent="0.3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5"/>
      <c r="N128" s="13"/>
      <c r="O128" s="13"/>
      <c r="P128" s="15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</row>
    <row r="129" spans="1:34" ht="14.25" customHeight="1" x14ac:dyDescent="0.3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5"/>
      <c r="N129" s="13"/>
      <c r="O129" s="13"/>
      <c r="P129" s="15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</row>
    <row r="130" spans="1:34" ht="14.25" customHeight="1" x14ac:dyDescent="0.3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5"/>
      <c r="N130" s="13"/>
      <c r="O130" s="13"/>
      <c r="P130" s="15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</row>
    <row r="131" spans="1:34" ht="14.25" customHeight="1" x14ac:dyDescent="0.3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5"/>
      <c r="N131" s="13"/>
      <c r="O131" s="13"/>
      <c r="P131" s="15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</row>
    <row r="132" spans="1:34" ht="14.25" customHeight="1" x14ac:dyDescent="0.3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5"/>
      <c r="N132" s="13"/>
      <c r="O132" s="13"/>
      <c r="P132" s="15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</row>
    <row r="133" spans="1:34" ht="14.25" customHeight="1" x14ac:dyDescent="0.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5"/>
      <c r="N133" s="13"/>
      <c r="O133" s="13"/>
      <c r="P133" s="15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</row>
    <row r="134" spans="1:34" ht="14.25" customHeight="1" x14ac:dyDescent="0.3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5"/>
      <c r="N134" s="13"/>
      <c r="O134" s="13"/>
      <c r="P134" s="15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</row>
    <row r="135" spans="1:34" ht="14.25" customHeight="1" x14ac:dyDescent="0.3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5"/>
      <c r="N135" s="13"/>
      <c r="O135" s="13"/>
      <c r="P135" s="15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</row>
    <row r="136" spans="1:34" ht="14.25" customHeight="1" x14ac:dyDescent="0.3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5"/>
      <c r="N136" s="13"/>
      <c r="O136" s="13"/>
      <c r="P136" s="15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</row>
    <row r="137" spans="1:34" ht="14.25" customHeight="1" x14ac:dyDescent="0.3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5"/>
      <c r="N137" s="13"/>
      <c r="O137" s="13"/>
      <c r="P137" s="15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</row>
    <row r="138" spans="1:34" ht="14.25" customHeight="1" x14ac:dyDescent="0.3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5"/>
      <c r="N138" s="13"/>
      <c r="O138" s="13"/>
      <c r="P138" s="15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</row>
    <row r="139" spans="1:34" ht="14.25" customHeight="1" x14ac:dyDescent="0.3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5"/>
      <c r="N139" s="13"/>
      <c r="O139" s="13"/>
      <c r="P139" s="15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</row>
    <row r="140" spans="1:34" ht="14.25" customHeight="1" x14ac:dyDescent="0.3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5"/>
      <c r="N140" s="13"/>
      <c r="O140" s="13"/>
      <c r="P140" s="15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</row>
    <row r="141" spans="1:34" ht="14.25" customHeight="1" x14ac:dyDescent="0.3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5"/>
      <c r="N141" s="13"/>
      <c r="O141" s="13"/>
      <c r="P141" s="15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</row>
    <row r="142" spans="1:34" ht="14.25" customHeight="1" x14ac:dyDescent="0.3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5"/>
      <c r="N142" s="13"/>
      <c r="O142" s="13"/>
      <c r="P142" s="15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</row>
    <row r="143" spans="1:34" ht="14.25" customHeight="1" x14ac:dyDescent="0.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5"/>
      <c r="N143" s="13"/>
      <c r="O143" s="13"/>
      <c r="P143" s="15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</row>
    <row r="144" spans="1:34" ht="14.25" customHeight="1" x14ac:dyDescent="0.3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5"/>
      <c r="N144" s="13"/>
      <c r="O144" s="13"/>
      <c r="P144" s="15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</row>
    <row r="145" spans="1:34" ht="14.25" customHeight="1" x14ac:dyDescent="0.3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5"/>
      <c r="N145" s="13"/>
      <c r="O145" s="13"/>
      <c r="P145" s="15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</row>
    <row r="146" spans="1:34" ht="14.25" customHeight="1" x14ac:dyDescent="0.3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5"/>
      <c r="N146" s="13"/>
      <c r="O146" s="13"/>
      <c r="P146" s="15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</row>
    <row r="147" spans="1:34" ht="14.25" customHeight="1" x14ac:dyDescent="0.3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5"/>
      <c r="N147" s="13"/>
      <c r="O147" s="13"/>
      <c r="P147" s="15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</row>
    <row r="148" spans="1:34" ht="14.25" customHeight="1" x14ac:dyDescent="0.3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5"/>
      <c r="N148" s="13"/>
      <c r="O148" s="13"/>
      <c r="P148" s="15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</row>
    <row r="149" spans="1:34" ht="14.25" customHeight="1" x14ac:dyDescent="0.3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5"/>
      <c r="N149" s="13"/>
      <c r="O149" s="13"/>
      <c r="P149" s="15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</row>
    <row r="150" spans="1:34" ht="14.25" customHeight="1" x14ac:dyDescent="0.3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5"/>
      <c r="N150" s="13"/>
      <c r="O150" s="13"/>
      <c r="P150" s="15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</row>
    <row r="151" spans="1:34" ht="14.25" customHeight="1" x14ac:dyDescent="0.3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5"/>
      <c r="N151" s="13"/>
      <c r="O151" s="13"/>
      <c r="P151" s="15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</row>
    <row r="152" spans="1:34" ht="14.25" customHeight="1" x14ac:dyDescent="0.3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5"/>
      <c r="N152" s="13"/>
      <c r="O152" s="13"/>
      <c r="P152" s="15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</row>
    <row r="153" spans="1:34" ht="14.25" customHeight="1" x14ac:dyDescent="0.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5"/>
      <c r="N153" s="13"/>
      <c r="O153" s="13"/>
      <c r="P153" s="15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</row>
    <row r="154" spans="1:34" ht="14.25" customHeight="1" x14ac:dyDescent="0.3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5"/>
      <c r="N154" s="13"/>
      <c r="O154" s="13"/>
      <c r="P154" s="15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</row>
    <row r="155" spans="1:34" ht="14.25" customHeight="1" x14ac:dyDescent="0.3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5"/>
      <c r="N155" s="13"/>
      <c r="O155" s="13"/>
      <c r="P155" s="15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</row>
    <row r="156" spans="1:34" ht="14.25" customHeight="1" x14ac:dyDescent="0.3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5"/>
      <c r="N156" s="13"/>
      <c r="O156" s="13"/>
      <c r="P156" s="15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</row>
    <row r="157" spans="1:34" ht="14.25" customHeight="1" x14ac:dyDescent="0.3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5"/>
      <c r="N157" s="13"/>
      <c r="O157" s="13"/>
      <c r="P157" s="15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</row>
    <row r="158" spans="1:34" ht="14.25" customHeight="1" x14ac:dyDescent="0.3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5"/>
      <c r="N158" s="13"/>
      <c r="O158" s="13"/>
      <c r="P158" s="15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</row>
    <row r="159" spans="1:34" ht="14.25" customHeight="1" x14ac:dyDescent="0.3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5"/>
      <c r="N159" s="13"/>
      <c r="O159" s="13"/>
      <c r="P159" s="15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</row>
    <row r="160" spans="1:34" ht="14.25" customHeight="1" x14ac:dyDescent="0.3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5"/>
      <c r="N160" s="13"/>
      <c r="O160" s="13"/>
      <c r="P160" s="15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</row>
    <row r="161" spans="1:34" ht="14.25" customHeight="1" x14ac:dyDescent="0.3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5"/>
      <c r="N161" s="13"/>
      <c r="O161" s="13"/>
      <c r="P161" s="15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</row>
    <row r="162" spans="1:34" ht="14.25" customHeight="1" x14ac:dyDescent="0.3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5"/>
      <c r="N162" s="13"/>
      <c r="O162" s="13"/>
      <c r="P162" s="15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</row>
    <row r="163" spans="1:34" ht="14.25" customHeight="1" x14ac:dyDescent="0.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5"/>
      <c r="N163" s="13"/>
      <c r="O163" s="13"/>
      <c r="P163" s="15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</row>
    <row r="164" spans="1:34" ht="14.25" customHeight="1" x14ac:dyDescent="0.3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5"/>
      <c r="N164" s="13"/>
      <c r="O164" s="13"/>
      <c r="P164" s="15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</row>
    <row r="165" spans="1:34" ht="14.25" customHeight="1" x14ac:dyDescent="0.3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5"/>
      <c r="N165" s="13"/>
      <c r="O165" s="13"/>
      <c r="P165" s="15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</row>
    <row r="166" spans="1:34" ht="14.25" customHeight="1" x14ac:dyDescent="0.3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5"/>
      <c r="N166" s="13"/>
      <c r="O166" s="13"/>
      <c r="P166" s="15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</row>
    <row r="167" spans="1:34" ht="14.25" customHeight="1" x14ac:dyDescent="0.3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5"/>
      <c r="N167" s="13"/>
      <c r="O167" s="13"/>
      <c r="P167" s="15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</row>
    <row r="168" spans="1:34" ht="14.25" customHeight="1" x14ac:dyDescent="0.3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5"/>
      <c r="N168" s="13"/>
      <c r="O168" s="13"/>
      <c r="P168" s="15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</row>
    <row r="169" spans="1:34" ht="14.25" customHeight="1" x14ac:dyDescent="0.3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5"/>
      <c r="N169" s="13"/>
      <c r="O169" s="13"/>
      <c r="P169" s="15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</row>
    <row r="170" spans="1:34" ht="14.25" customHeight="1" x14ac:dyDescent="0.3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5"/>
      <c r="N170" s="13"/>
      <c r="O170" s="13"/>
      <c r="P170" s="15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</row>
    <row r="171" spans="1:34" ht="14.25" customHeight="1" x14ac:dyDescent="0.3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5"/>
      <c r="N171" s="13"/>
      <c r="O171" s="13"/>
      <c r="P171" s="15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</row>
    <row r="172" spans="1:34" ht="14.25" customHeight="1" x14ac:dyDescent="0.3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5"/>
      <c r="N172" s="13"/>
      <c r="O172" s="13"/>
      <c r="P172" s="15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</row>
    <row r="173" spans="1:34" ht="14.25" customHeight="1" x14ac:dyDescent="0.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5"/>
      <c r="N173" s="13"/>
      <c r="O173" s="13"/>
      <c r="P173" s="15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</row>
    <row r="174" spans="1:34" ht="14.25" customHeight="1" x14ac:dyDescent="0.3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5"/>
      <c r="N174" s="13"/>
      <c r="O174" s="13"/>
      <c r="P174" s="15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</row>
    <row r="175" spans="1:34" ht="14.25" customHeight="1" x14ac:dyDescent="0.3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5"/>
      <c r="N175" s="13"/>
      <c r="O175" s="13"/>
      <c r="P175" s="15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</row>
    <row r="176" spans="1:34" ht="14.25" customHeight="1" x14ac:dyDescent="0.3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5"/>
      <c r="N176" s="13"/>
      <c r="O176" s="13"/>
      <c r="P176" s="15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</row>
    <row r="177" spans="1:34" ht="14.25" customHeight="1" x14ac:dyDescent="0.3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5"/>
      <c r="N177" s="13"/>
      <c r="O177" s="13"/>
      <c r="P177" s="15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</row>
    <row r="178" spans="1:34" ht="14.25" customHeight="1" x14ac:dyDescent="0.3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5"/>
      <c r="N178" s="13"/>
      <c r="O178" s="13"/>
      <c r="P178" s="15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</row>
    <row r="179" spans="1:34" ht="14.25" customHeight="1" x14ac:dyDescent="0.3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5"/>
      <c r="N179" s="13"/>
      <c r="O179" s="13"/>
      <c r="P179" s="15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</row>
    <row r="180" spans="1:34" ht="14.25" customHeight="1" x14ac:dyDescent="0.3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5"/>
      <c r="N180" s="13"/>
      <c r="O180" s="13"/>
      <c r="P180" s="15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</row>
    <row r="181" spans="1:34" ht="14.25" customHeight="1" x14ac:dyDescent="0.3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5"/>
      <c r="N181" s="13"/>
      <c r="O181" s="13"/>
      <c r="P181" s="15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</row>
    <row r="182" spans="1:34" ht="14.25" customHeight="1" x14ac:dyDescent="0.3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5"/>
      <c r="N182" s="13"/>
      <c r="O182" s="13"/>
      <c r="P182" s="15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</row>
    <row r="183" spans="1:34" ht="14.25" customHeight="1" x14ac:dyDescent="0.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5"/>
      <c r="N183" s="13"/>
      <c r="O183" s="13"/>
      <c r="P183" s="15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</row>
    <row r="184" spans="1:34" ht="14.25" customHeight="1" x14ac:dyDescent="0.3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5"/>
      <c r="N184" s="13"/>
      <c r="O184" s="13"/>
      <c r="P184" s="15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</row>
    <row r="185" spans="1:34" ht="14.25" customHeight="1" x14ac:dyDescent="0.3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5"/>
      <c r="N185" s="13"/>
      <c r="O185" s="13"/>
      <c r="P185" s="15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</row>
    <row r="186" spans="1:34" ht="14.25" customHeight="1" x14ac:dyDescent="0.3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5"/>
      <c r="N186" s="13"/>
      <c r="O186" s="13"/>
      <c r="P186" s="15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</row>
    <row r="187" spans="1:34" ht="14.25" customHeight="1" x14ac:dyDescent="0.3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5"/>
      <c r="N187" s="13"/>
      <c r="O187" s="13"/>
      <c r="P187" s="15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</row>
    <row r="188" spans="1:34" ht="14.25" customHeight="1" x14ac:dyDescent="0.3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5"/>
      <c r="N188" s="13"/>
      <c r="O188" s="13"/>
      <c r="P188" s="15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</row>
    <row r="189" spans="1:34" ht="14.25" customHeight="1" x14ac:dyDescent="0.3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5"/>
      <c r="N189" s="13"/>
      <c r="O189" s="13"/>
      <c r="P189" s="15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</row>
    <row r="190" spans="1:34" ht="14.25" customHeight="1" x14ac:dyDescent="0.3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5"/>
      <c r="N190" s="13"/>
      <c r="O190" s="13"/>
      <c r="P190" s="15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</row>
    <row r="191" spans="1:34" ht="14.25" customHeight="1" x14ac:dyDescent="0.3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5"/>
      <c r="N191" s="13"/>
      <c r="O191" s="13"/>
      <c r="P191" s="15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</row>
    <row r="192" spans="1:34" ht="14.25" customHeight="1" x14ac:dyDescent="0.3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5"/>
      <c r="N192" s="13"/>
      <c r="O192" s="13"/>
      <c r="P192" s="15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</row>
    <row r="193" spans="1:34" ht="14.25" customHeight="1" x14ac:dyDescent="0.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5"/>
      <c r="N193" s="13"/>
      <c r="O193" s="13"/>
      <c r="P193" s="15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</row>
    <row r="194" spans="1:34" ht="14.25" customHeight="1" x14ac:dyDescent="0.3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5"/>
      <c r="N194" s="13"/>
      <c r="O194" s="13"/>
      <c r="P194" s="15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</row>
    <row r="195" spans="1:34" ht="14.25" customHeight="1" x14ac:dyDescent="0.3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5"/>
      <c r="N195" s="13"/>
      <c r="O195" s="13"/>
      <c r="P195" s="15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</row>
    <row r="196" spans="1:34" ht="14.25" customHeight="1" x14ac:dyDescent="0.3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5"/>
      <c r="N196" s="13"/>
      <c r="O196" s="13"/>
      <c r="P196" s="15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</row>
    <row r="197" spans="1:34" ht="14.25" customHeight="1" x14ac:dyDescent="0.3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5"/>
      <c r="N197" s="13"/>
      <c r="O197" s="13"/>
      <c r="P197" s="15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</row>
    <row r="198" spans="1:34" ht="14.25" customHeight="1" x14ac:dyDescent="0.3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5"/>
      <c r="N198" s="13"/>
      <c r="O198" s="13"/>
      <c r="P198" s="15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</row>
    <row r="199" spans="1:34" ht="14.25" customHeight="1" x14ac:dyDescent="0.3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5"/>
      <c r="N199" s="13"/>
      <c r="O199" s="13"/>
      <c r="P199" s="15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</row>
    <row r="200" spans="1:34" ht="14.25" customHeight="1" x14ac:dyDescent="0.3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5"/>
      <c r="N200" s="13"/>
      <c r="O200" s="13"/>
      <c r="P200" s="15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</row>
    <row r="201" spans="1:34" ht="14.25" customHeight="1" x14ac:dyDescent="0.3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5"/>
      <c r="N201" s="13"/>
      <c r="O201" s="13"/>
      <c r="P201" s="15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</row>
    <row r="202" spans="1:34" ht="14.25" customHeight="1" x14ac:dyDescent="0.3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5"/>
      <c r="N202" s="13"/>
      <c r="O202" s="13"/>
      <c r="P202" s="15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</row>
    <row r="203" spans="1:34" ht="14.25" customHeight="1" x14ac:dyDescent="0.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5"/>
      <c r="N203" s="13"/>
      <c r="O203" s="13"/>
      <c r="P203" s="15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</row>
    <row r="204" spans="1:34" ht="14.25" customHeight="1" x14ac:dyDescent="0.3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5"/>
      <c r="N204" s="13"/>
      <c r="O204" s="13"/>
      <c r="P204" s="15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</row>
    <row r="205" spans="1:34" ht="14.25" customHeight="1" x14ac:dyDescent="0.3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5"/>
      <c r="N205" s="13"/>
      <c r="O205" s="13"/>
      <c r="P205" s="15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</row>
    <row r="206" spans="1:34" ht="14.25" customHeight="1" x14ac:dyDescent="0.3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5"/>
      <c r="N206" s="13"/>
      <c r="O206" s="13"/>
      <c r="P206" s="15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</row>
    <row r="207" spans="1:34" ht="14.25" customHeight="1" x14ac:dyDescent="0.3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5"/>
      <c r="N207" s="13"/>
      <c r="O207" s="13"/>
      <c r="P207" s="15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</row>
    <row r="208" spans="1:34" ht="14.25" customHeight="1" x14ac:dyDescent="0.3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5"/>
      <c r="N208" s="13"/>
      <c r="O208" s="13"/>
      <c r="P208" s="15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</row>
    <row r="209" spans="1:34" ht="14.25" customHeight="1" x14ac:dyDescent="0.3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5"/>
      <c r="N209" s="13"/>
      <c r="O209" s="13"/>
      <c r="P209" s="15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</row>
    <row r="210" spans="1:34" ht="14.25" customHeight="1" x14ac:dyDescent="0.3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5"/>
      <c r="N210" s="13"/>
      <c r="O210" s="13"/>
      <c r="P210" s="15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</row>
    <row r="211" spans="1:34" ht="14.25" customHeight="1" x14ac:dyDescent="0.3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5"/>
      <c r="N211" s="13"/>
      <c r="O211" s="13"/>
      <c r="P211" s="15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</row>
    <row r="212" spans="1:34" ht="14.25" customHeight="1" x14ac:dyDescent="0.3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5"/>
      <c r="N212" s="13"/>
      <c r="O212" s="13"/>
      <c r="P212" s="15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</row>
    <row r="213" spans="1:34" ht="14.25" customHeight="1" x14ac:dyDescent="0.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5"/>
      <c r="N213" s="13"/>
      <c r="O213" s="13"/>
      <c r="P213" s="15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</row>
    <row r="214" spans="1:34" ht="14.25" customHeight="1" x14ac:dyDescent="0.3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5"/>
      <c r="N214" s="13"/>
      <c r="O214" s="13"/>
      <c r="P214" s="15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</row>
    <row r="215" spans="1:34" ht="14.25" customHeight="1" x14ac:dyDescent="0.3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5"/>
      <c r="N215" s="13"/>
      <c r="O215" s="13"/>
      <c r="P215" s="15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</row>
    <row r="216" spans="1:34" ht="14.25" customHeight="1" x14ac:dyDescent="0.3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5"/>
      <c r="N216" s="13"/>
      <c r="O216" s="13"/>
      <c r="P216" s="15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</row>
    <row r="217" spans="1:34" ht="14.25" customHeight="1" x14ac:dyDescent="0.3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5"/>
      <c r="N217" s="13"/>
      <c r="O217" s="13"/>
      <c r="P217" s="15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</row>
    <row r="218" spans="1:34" ht="14.25" customHeight="1" x14ac:dyDescent="0.3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5"/>
      <c r="N218" s="13"/>
      <c r="O218" s="13"/>
      <c r="P218" s="15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</row>
    <row r="219" spans="1:34" ht="14.25" customHeight="1" x14ac:dyDescent="0.3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5"/>
      <c r="N219" s="13"/>
      <c r="O219" s="13"/>
      <c r="P219" s="15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</row>
    <row r="220" spans="1:34" ht="14.25" customHeight="1" x14ac:dyDescent="0.3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5"/>
      <c r="N220" s="13"/>
      <c r="O220" s="13"/>
      <c r="P220" s="15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</row>
    <row r="221" spans="1:34" ht="14.25" customHeight="1" x14ac:dyDescent="0.3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5"/>
      <c r="N221" s="13"/>
      <c r="O221" s="13"/>
      <c r="P221" s="15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</row>
    <row r="222" spans="1:34" ht="14.25" customHeight="1" x14ac:dyDescent="0.3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5"/>
      <c r="N222" s="13"/>
      <c r="O222" s="13"/>
      <c r="P222" s="15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</row>
    <row r="223" spans="1:34" ht="14.25" customHeight="1" x14ac:dyDescent="0.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5"/>
      <c r="N223" s="13"/>
      <c r="O223" s="13"/>
      <c r="P223" s="15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</row>
    <row r="224" spans="1:34" ht="14.25" customHeight="1" x14ac:dyDescent="0.3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5"/>
      <c r="N224" s="13"/>
      <c r="O224" s="13"/>
      <c r="P224" s="15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</row>
    <row r="225" spans="1:34" ht="14.25" customHeight="1" x14ac:dyDescent="0.3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5"/>
      <c r="N225" s="13"/>
      <c r="O225" s="13"/>
      <c r="P225" s="15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</row>
    <row r="226" spans="1:34" ht="14.25" customHeight="1" x14ac:dyDescent="0.3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5"/>
      <c r="N226" s="13"/>
      <c r="O226" s="13"/>
      <c r="P226" s="15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</row>
    <row r="227" spans="1:34" ht="14.25" customHeight="1" x14ac:dyDescent="0.3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5"/>
      <c r="N227" s="13"/>
      <c r="O227" s="13"/>
      <c r="P227" s="15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</row>
    <row r="228" spans="1:34" ht="14.25" customHeight="1" x14ac:dyDescent="0.3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5"/>
      <c r="N228" s="13"/>
      <c r="O228" s="13"/>
      <c r="P228" s="15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</row>
    <row r="229" spans="1:34" ht="14.25" customHeight="1" x14ac:dyDescent="0.3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5"/>
      <c r="N229" s="13"/>
      <c r="O229" s="13"/>
      <c r="P229" s="15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</row>
    <row r="230" spans="1:34" ht="14.25" customHeight="1" x14ac:dyDescent="0.3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5"/>
      <c r="N230" s="13"/>
      <c r="O230" s="13"/>
      <c r="P230" s="15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</row>
    <row r="231" spans="1:34" ht="14.25" customHeight="1" x14ac:dyDescent="0.3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5"/>
      <c r="N231" s="13"/>
      <c r="O231" s="13"/>
      <c r="P231" s="15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</row>
    <row r="232" spans="1:34" ht="14.25" customHeight="1" x14ac:dyDescent="0.3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5"/>
      <c r="N232" s="13"/>
      <c r="O232" s="13"/>
      <c r="P232" s="15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</row>
    <row r="233" spans="1:34" ht="14.25" customHeight="1" x14ac:dyDescent="0.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5"/>
      <c r="N233" s="13"/>
      <c r="O233" s="13"/>
      <c r="P233" s="15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</row>
    <row r="234" spans="1:34" ht="14.25" customHeight="1" x14ac:dyDescent="0.3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5"/>
      <c r="N234" s="13"/>
      <c r="O234" s="13"/>
      <c r="P234" s="15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</row>
    <row r="235" spans="1:34" ht="14.25" customHeight="1" x14ac:dyDescent="0.3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5"/>
      <c r="N235" s="13"/>
      <c r="O235" s="13"/>
      <c r="P235" s="15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</row>
    <row r="236" spans="1:34" ht="14.25" customHeight="1" x14ac:dyDescent="0.3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5"/>
      <c r="N236" s="13"/>
      <c r="O236" s="13"/>
      <c r="P236" s="15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</row>
    <row r="237" spans="1:34" ht="14.25" customHeight="1" x14ac:dyDescent="0.3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5"/>
      <c r="N237" s="13"/>
      <c r="O237" s="13"/>
      <c r="P237" s="15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</row>
    <row r="238" spans="1:34" ht="14.25" customHeight="1" x14ac:dyDescent="0.3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5"/>
      <c r="N238" s="13"/>
      <c r="O238" s="13"/>
      <c r="P238" s="15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</row>
    <row r="239" spans="1:34" ht="14.25" customHeight="1" x14ac:dyDescent="0.3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5"/>
      <c r="N239" s="13"/>
      <c r="O239" s="13"/>
      <c r="P239" s="15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</row>
    <row r="240" spans="1:34" ht="14.25" customHeight="1" x14ac:dyDescent="0.3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5"/>
      <c r="N240" s="13"/>
      <c r="O240" s="13"/>
      <c r="P240" s="15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</row>
    <row r="241" spans="1:34" ht="14.25" customHeight="1" x14ac:dyDescent="0.3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5"/>
      <c r="N241" s="13"/>
      <c r="O241" s="13"/>
      <c r="P241" s="15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</row>
    <row r="242" spans="1:34" ht="14.25" customHeight="1" x14ac:dyDescent="0.3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5"/>
      <c r="N242" s="13"/>
      <c r="O242" s="13"/>
      <c r="P242" s="15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</row>
    <row r="243" spans="1:34" ht="14.25" customHeight="1" x14ac:dyDescent="0.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5"/>
      <c r="N243" s="13"/>
      <c r="O243" s="13"/>
      <c r="P243" s="15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</row>
    <row r="244" spans="1:34" ht="14.25" customHeight="1" x14ac:dyDescent="0.3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5"/>
      <c r="N244" s="13"/>
      <c r="O244" s="13"/>
      <c r="P244" s="15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</row>
    <row r="245" spans="1:34" ht="14.25" customHeight="1" x14ac:dyDescent="0.3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5"/>
      <c r="N245" s="13"/>
      <c r="O245" s="13"/>
      <c r="P245" s="15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</row>
    <row r="246" spans="1:34" ht="14.25" customHeight="1" x14ac:dyDescent="0.3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5"/>
      <c r="N246" s="13"/>
      <c r="O246" s="13"/>
      <c r="P246" s="15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</row>
    <row r="247" spans="1:34" ht="14.25" customHeight="1" x14ac:dyDescent="0.3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5"/>
      <c r="N247" s="13"/>
      <c r="O247" s="13"/>
      <c r="P247" s="15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</row>
    <row r="248" spans="1:34" ht="14.25" customHeight="1" x14ac:dyDescent="0.3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5"/>
      <c r="N248" s="13"/>
      <c r="O248" s="13"/>
      <c r="P248" s="15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</row>
    <row r="249" spans="1:34" ht="14.25" customHeight="1" x14ac:dyDescent="0.3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5"/>
      <c r="N249" s="13"/>
      <c r="O249" s="13"/>
      <c r="P249" s="15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</row>
    <row r="250" spans="1:34" ht="14.25" customHeight="1" x14ac:dyDescent="0.3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5"/>
      <c r="N250" s="13"/>
      <c r="O250" s="13"/>
      <c r="P250" s="15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</row>
    <row r="251" spans="1:34" ht="14.25" customHeight="1" x14ac:dyDescent="0.3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5"/>
      <c r="N251" s="13"/>
      <c r="O251" s="13"/>
      <c r="P251" s="15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</row>
    <row r="252" spans="1:34" ht="14.25" customHeight="1" x14ac:dyDescent="0.3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5"/>
      <c r="N252" s="13"/>
      <c r="O252" s="13"/>
      <c r="P252" s="15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</row>
    <row r="253" spans="1:34" ht="14.25" customHeight="1" x14ac:dyDescent="0.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5"/>
      <c r="N253" s="13"/>
      <c r="O253" s="13"/>
      <c r="P253" s="15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</row>
    <row r="254" spans="1:34" ht="14.25" customHeight="1" x14ac:dyDescent="0.3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5"/>
      <c r="N254" s="13"/>
      <c r="O254" s="13"/>
      <c r="P254" s="15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</row>
    <row r="255" spans="1:34" ht="14.25" customHeight="1" x14ac:dyDescent="0.3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5"/>
      <c r="N255" s="13"/>
      <c r="O255" s="13"/>
      <c r="P255" s="15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</row>
    <row r="256" spans="1:34" ht="14.25" customHeight="1" x14ac:dyDescent="0.3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5"/>
      <c r="N256" s="13"/>
      <c r="O256" s="13"/>
      <c r="P256" s="15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</row>
    <row r="257" spans="1:34" ht="14.25" customHeight="1" x14ac:dyDescent="0.3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5"/>
      <c r="N257" s="13"/>
      <c r="O257" s="13"/>
      <c r="P257" s="15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</row>
    <row r="258" spans="1:34" ht="14.25" customHeight="1" x14ac:dyDescent="0.3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5"/>
      <c r="N258" s="13"/>
      <c r="O258" s="13"/>
      <c r="P258" s="15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</row>
    <row r="259" spans="1:34" ht="14.25" customHeight="1" x14ac:dyDescent="0.3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5"/>
      <c r="N259" s="13"/>
      <c r="O259" s="13"/>
      <c r="P259" s="15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</row>
    <row r="260" spans="1:34" ht="14.25" customHeight="1" x14ac:dyDescent="0.3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5"/>
      <c r="N260" s="13"/>
      <c r="O260" s="13"/>
      <c r="P260" s="15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</row>
    <row r="261" spans="1:34" ht="14.25" customHeight="1" x14ac:dyDescent="0.3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5"/>
      <c r="N261" s="13"/>
      <c r="O261" s="13"/>
      <c r="P261" s="15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</row>
    <row r="262" spans="1:34" ht="14.25" customHeight="1" x14ac:dyDescent="0.3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5"/>
      <c r="N262" s="13"/>
      <c r="O262" s="13"/>
      <c r="P262" s="15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</row>
    <row r="263" spans="1:34" ht="14.25" customHeight="1" x14ac:dyDescent="0.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5"/>
      <c r="N263" s="13"/>
      <c r="O263" s="13"/>
      <c r="P263" s="15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</row>
    <row r="264" spans="1:34" ht="14.25" customHeight="1" x14ac:dyDescent="0.3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5"/>
      <c r="N264" s="13"/>
      <c r="O264" s="13"/>
      <c r="P264" s="15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</row>
    <row r="265" spans="1:34" ht="14.25" customHeight="1" x14ac:dyDescent="0.3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5"/>
      <c r="N265" s="13"/>
      <c r="O265" s="13"/>
      <c r="P265" s="15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</row>
    <row r="266" spans="1:34" ht="14.25" customHeight="1" x14ac:dyDescent="0.3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5"/>
      <c r="N266" s="13"/>
      <c r="O266" s="13"/>
      <c r="P266" s="15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</row>
    <row r="267" spans="1:34" ht="14.25" customHeight="1" x14ac:dyDescent="0.3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5"/>
      <c r="N267" s="13"/>
      <c r="O267" s="13"/>
      <c r="P267" s="15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</row>
    <row r="268" spans="1:34" ht="14.25" customHeight="1" x14ac:dyDescent="0.3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5"/>
      <c r="N268" s="13"/>
      <c r="O268" s="13"/>
      <c r="P268" s="15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</row>
    <row r="269" spans="1:34" ht="14.25" customHeight="1" x14ac:dyDescent="0.3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5"/>
      <c r="N269" s="13"/>
      <c r="O269" s="13"/>
      <c r="P269" s="15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</row>
    <row r="270" spans="1:34" ht="14.25" customHeight="1" x14ac:dyDescent="0.3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5"/>
      <c r="N270" s="13"/>
      <c r="O270" s="13"/>
      <c r="P270" s="15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</row>
    <row r="271" spans="1:34" ht="14.25" customHeight="1" x14ac:dyDescent="0.3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5"/>
      <c r="N271" s="13"/>
      <c r="O271" s="13"/>
      <c r="P271" s="15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</row>
    <row r="272" spans="1:34" ht="14.25" customHeight="1" x14ac:dyDescent="0.3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5"/>
      <c r="N272" s="13"/>
      <c r="O272" s="13"/>
      <c r="P272" s="15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</row>
    <row r="273" spans="1:34" ht="14.25" customHeight="1" x14ac:dyDescent="0.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5"/>
      <c r="N273" s="13"/>
      <c r="O273" s="13"/>
      <c r="P273" s="15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</row>
    <row r="274" spans="1:34" ht="14.25" customHeight="1" x14ac:dyDescent="0.3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5"/>
      <c r="N274" s="13"/>
      <c r="O274" s="13"/>
      <c r="P274" s="15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</row>
    <row r="275" spans="1:34" ht="14.25" customHeight="1" x14ac:dyDescent="0.3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5"/>
      <c r="N275" s="13"/>
      <c r="O275" s="13"/>
      <c r="P275" s="15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</row>
    <row r="276" spans="1:34" ht="14.25" customHeight="1" x14ac:dyDescent="0.3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5"/>
      <c r="N276" s="13"/>
      <c r="O276" s="13"/>
      <c r="P276" s="15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</row>
    <row r="277" spans="1:34" ht="14.25" customHeight="1" x14ac:dyDescent="0.3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5"/>
      <c r="N277" s="13"/>
      <c r="O277" s="13"/>
      <c r="P277" s="15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</row>
    <row r="278" spans="1:34" ht="14.25" customHeight="1" x14ac:dyDescent="0.3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5"/>
      <c r="N278" s="13"/>
      <c r="O278" s="13"/>
      <c r="P278" s="15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</row>
    <row r="279" spans="1:34" ht="14.25" customHeight="1" x14ac:dyDescent="0.3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5"/>
      <c r="N279" s="13"/>
      <c r="O279" s="13"/>
      <c r="P279" s="15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</row>
    <row r="280" spans="1:34" ht="14.25" customHeight="1" x14ac:dyDescent="0.3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5"/>
      <c r="N280" s="13"/>
      <c r="O280" s="13"/>
      <c r="P280" s="15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</row>
    <row r="281" spans="1:34" ht="14.25" customHeight="1" x14ac:dyDescent="0.3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5"/>
      <c r="N281" s="13"/>
      <c r="O281" s="13"/>
      <c r="P281" s="15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</row>
    <row r="282" spans="1:34" ht="14.25" customHeight="1" x14ac:dyDescent="0.3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5"/>
      <c r="N282" s="13"/>
      <c r="O282" s="13"/>
      <c r="P282" s="15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</row>
    <row r="283" spans="1:34" ht="14.25" customHeight="1" x14ac:dyDescent="0.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5"/>
      <c r="N283" s="13"/>
      <c r="O283" s="13"/>
      <c r="P283" s="15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</row>
    <row r="284" spans="1:34" ht="14.25" customHeight="1" x14ac:dyDescent="0.3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5"/>
      <c r="N284" s="13"/>
      <c r="O284" s="13"/>
      <c r="P284" s="15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</row>
    <row r="285" spans="1:34" ht="14.25" customHeight="1" x14ac:dyDescent="0.3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5"/>
      <c r="N285" s="13"/>
      <c r="O285" s="13"/>
      <c r="P285" s="15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</row>
    <row r="286" spans="1:34" ht="14.25" customHeight="1" x14ac:dyDescent="0.3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5"/>
      <c r="N286" s="13"/>
      <c r="O286" s="13"/>
      <c r="P286" s="15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</row>
    <row r="287" spans="1:34" ht="14.25" customHeight="1" x14ac:dyDescent="0.3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5"/>
      <c r="N287" s="13"/>
      <c r="O287" s="13"/>
      <c r="P287" s="15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</row>
    <row r="288" spans="1:34" ht="14.25" customHeight="1" x14ac:dyDescent="0.3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5"/>
      <c r="N288" s="13"/>
      <c r="O288" s="13"/>
      <c r="P288" s="15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</row>
    <row r="289" spans="1:34" ht="14.25" customHeight="1" x14ac:dyDescent="0.3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5"/>
      <c r="N289" s="13"/>
      <c r="O289" s="13"/>
      <c r="P289" s="15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</row>
    <row r="290" spans="1:34" ht="14.25" customHeight="1" x14ac:dyDescent="0.3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5"/>
      <c r="N290" s="13"/>
      <c r="O290" s="13"/>
      <c r="P290" s="15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</row>
    <row r="291" spans="1:34" ht="14.25" customHeight="1" x14ac:dyDescent="0.3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5"/>
      <c r="N291" s="13"/>
      <c r="O291" s="13"/>
      <c r="P291" s="15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</row>
    <row r="292" spans="1:34" ht="14.25" customHeight="1" x14ac:dyDescent="0.3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5"/>
      <c r="N292" s="13"/>
      <c r="O292" s="13"/>
      <c r="P292" s="15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</row>
    <row r="293" spans="1:34" ht="14.25" customHeight="1" x14ac:dyDescent="0.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5"/>
      <c r="N293" s="13"/>
      <c r="O293" s="13"/>
      <c r="P293" s="15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</row>
    <row r="294" spans="1:34" ht="14.25" customHeight="1" x14ac:dyDescent="0.3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5"/>
      <c r="N294" s="13"/>
      <c r="O294" s="13"/>
      <c r="P294" s="15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</row>
    <row r="295" spans="1:34" ht="14.25" customHeight="1" x14ac:dyDescent="0.3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5"/>
      <c r="N295" s="13"/>
      <c r="O295" s="13"/>
      <c r="P295" s="15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</row>
    <row r="296" spans="1:34" ht="14.25" customHeight="1" x14ac:dyDescent="0.3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5"/>
      <c r="N296" s="13"/>
      <c r="O296" s="13"/>
      <c r="P296" s="15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</row>
    <row r="297" spans="1:34" ht="14.25" customHeight="1" x14ac:dyDescent="0.3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5"/>
      <c r="N297" s="13"/>
      <c r="O297" s="13"/>
      <c r="P297" s="15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</row>
    <row r="298" spans="1:34" ht="14.25" customHeight="1" x14ac:dyDescent="0.3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5"/>
      <c r="N298" s="13"/>
      <c r="O298" s="13"/>
      <c r="P298" s="15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</row>
    <row r="299" spans="1:34" ht="14.25" customHeight="1" x14ac:dyDescent="0.3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5"/>
      <c r="N299" s="13"/>
      <c r="O299" s="13"/>
      <c r="P299" s="15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</row>
    <row r="300" spans="1:34" ht="14.25" customHeight="1" x14ac:dyDescent="0.3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5"/>
      <c r="N300" s="13"/>
      <c r="O300" s="13"/>
      <c r="P300" s="15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</row>
    <row r="301" spans="1:34" ht="14.25" customHeight="1" x14ac:dyDescent="0.3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5"/>
      <c r="N301" s="13"/>
      <c r="O301" s="13"/>
      <c r="P301" s="15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</row>
    <row r="302" spans="1:34" ht="14.25" customHeight="1" x14ac:dyDescent="0.3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5"/>
      <c r="N302" s="13"/>
      <c r="O302" s="13"/>
      <c r="P302" s="15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</row>
    <row r="303" spans="1:34" ht="14.25" customHeight="1" x14ac:dyDescent="0.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5"/>
      <c r="N303" s="13"/>
      <c r="O303" s="13"/>
      <c r="P303" s="15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</row>
    <row r="304" spans="1:34" ht="14.25" customHeight="1" x14ac:dyDescent="0.3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5"/>
      <c r="N304" s="13"/>
      <c r="O304" s="13"/>
      <c r="P304" s="15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</row>
    <row r="305" spans="1:34" ht="14.25" customHeight="1" x14ac:dyDescent="0.3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5"/>
      <c r="N305" s="13"/>
      <c r="O305" s="13"/>
      <c r="P305" s="15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</row>
    <row r="306" spans="1:34" ht="14.25" customHeight="1" x14ac:dyDescent="0.3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5"/>
      <c r="N306" s="13"/>
      <c r="O306" s="13"/>
      <c r="P306" s="15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</row>
    <row r="307" spans="1:34" ht="14.25" customHeight="1" x14ac:dyDescent="0.3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5"/>
      <c r="N307" s="13"/>
      <c r="O307" s="13"/>
      <c r="P307" s="15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</row>
    <row r="308" spans="1:34" ht="14.25" customHeight="1" x14ac:dyDescent="0.3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5"/>
      <c r="N308" s="13"/>
      <c r="O308" s="13"/>
      <c r="P308" s="15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</row>
    <row r="309" spans="1:34" ht="14.25" customHeight="1" x14ac:dyDescent="0.3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5"/>
      <c r="N309" s="13"/>
      <c r="O309" s="13"/>
      <c r="P309" s="15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</row>
    <row r="310" spans="1:34" ht="14.25" customHeight="1" x14ac:dyDescent="0.3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5"/>
      <c r="N310" s="13"/>
      <c r="O310" s="13"/>
      <c r="P310" s="15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</row>
    <row r="311" spans="1:34" ht="14.25" customHeight="1" x14ac:dyDescent="0.3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5"/>
      <c r="N311" s="13"/>
      <c r="O311" s="13"/>
      <c r="P311" s="15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</row>
    <row r="312" spans="1:34" ht="14.25" customHeight="1" x14ac:dyDescent="0.3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5"/>
      <c r="N312" s="13"/>
      <c r="O312" s="13"/>
      <c r="P312" s="15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</row>
    <row r="313" spans="1:34" ht="14.25" customHeight="1" x14ac:dyDescent="0.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5"/>
      <c r="N313" s="13"/>
      <c r="O313" s="13"/>
      <c r="P313" s="15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</row>
    <row r="314" spans="1:34" ht="14.25" customHeight="1" x14ac:dyDescent="0.3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5"/>
      <c r="N314" s="13"/>
      <c r="O314" s="13"/>
      <c r="P314" s="15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</row>
    <row r="315" spans="1:34" ht="14.25" customHeight="1" x14ac:dyDescent="0.3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5"/>
      <c r="N315" s="13"/>
      <c r="O315" s="13"/>
      <c r="P315" s="15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</row>
    <row r="316" spans="1:34" ht="14.25" customHeight="1" x14ac:dyDescent="0.3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5"/>
      <c r="N316" s="13"/>
      <c r="O316" s="13"/>
      <c r="P316" s="15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</row>
    <row r="317" spans="1:34" ht="14.25" customHeight="1" x14ac:dyDescent="0.3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5"/>
      <c r="N317" s="13"/>
      <c r="O317" s="13"/>
      <c r="P317" s="15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</row>
    <row r="318" spans="1:34" ht="14.25" customHeight="1" x14ac:dyDescent="0.3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5"/>
      <c r="N318" s="13"/>
      <c r="O318" s="13"/>
      <c r="P318" s="15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</row>
    <row r="319" spans="1:34" ht="14.25" customHeight="1" x14ac:dyDescent="0.3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5"/>
      <c r="N319" s="13"/>
      <c r="O319" s="13"/>
      <c r="P319" s="15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</row>
    <row r="320" spans="1:34" ht="14.25" customHeight="1" x14ac:dyDescent="0.3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5"/>
      <c r="N320" s="13"/>
      <c r="O320" s="13"/>
      <c r="P320" s="15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</row>
    <row r="321" spans="1:34" ht="14.25" customHeight="1" x14ac:dyDescent="0.3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5"/>
      <c r="N321" s="13"/>
      <c r="O321" s="13"/>
      <c r="P321" s="15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</row>
    <row r="322" spans="1:34" ht="14.25" customHeight="1" x14ac:dyDescent="0.3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5"/>
      <c r="N322" s="13"/>
      <c r="O322" s="13"/>
      <c r="P322" s="15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</row>
    <row r="323" spans="1:34" ht="14.25" customHeight="1" x14ac:dyDescent="0.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5"/>
      <c r="N323" s="13"/>
      <c r="O323" s="13"/>
      <c r="P323" s="15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</row>
    <row r="324" spans="1:34" ht="14.25" customHeight="1" x14ac:dyDescent="0.3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5"/>
      <c r="N324" s="13"/>
      <c r="O324" s="13"/>
      <c r="P324" s="15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</row>
    <row r="325" spans="1:34" ht="14.25" customHeight="1" x14ac:dyDescent="0.3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5"/>
      <c r="N325" s="13"/>
      <c r="O325" s="13"/>
      <c r="P325" s="15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</row>
    <row r="326" spans="1:34" ht="14.25" customHeight="1" x14ac:dyDescent="0.3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5"/>
      <c r="N326" s="13"/>
      <c r="O326" s="13"/>
      <c r="P326" s="15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</row>
    <row r="327" spans="1:34" ht="14.25" customHeight="1" x14ac:dyDescent="0.3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5"/>
      <c r="N327" s="13"/>
      <c r="O327" s="13"/>
      <c r="P327" s="15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</row>
    <row r="328" spans="1:34" ht="14.25" customHeight="1" x14ac:dyDescent="0.3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5"/>
      <c r="N328" s="13"/>
      <c r="O328" s="13"/>
      <c r="P328" s="15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</row>
    <row r="329" spans="1:34" ht="14.25" customHeight="1" x14ac:dyDescent="0.3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5"/>
      <c r="N329" s="13"/>
      <c r="O329" s="13"/>
      <c r="P329" s="15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</row>
    <row r="330" spans="1:34" ht="14.25" customHeight="1" x14ac:dyDescent="0.3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5"/>
      <c r="N330" s="13"/>
      <c r="O330" s="13"/>
      <c r="P330" s="15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</row>
    <row r="331" spans="1:34" ht="14.25" customHeight="1" x14ac:dyDescent="0.3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5"/>
      <c r="N331" s="13"/>
      <c r="O331" s="13"/>
      <c r="P331" s="15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</row>
    <row r="332" spans="1:34" ht="14.25" customHeight="1" x14ac:dyDescent="0.3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5"/>
      <c r="N332" s="13"/>
      <c r="O332" s="13"/>
      <c r="P332" s="15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</row>
    <row r="333" spans="1:34" ht="14.25" customHeight="1" x14ac:dyDescent="0.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5"/>
      <c r="N333" s="13"/>
      <c r="O333" s="13"/>
      <c r="P333" s="15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</row>
    <row r="334" spans="1:34" ht="14.25" customHeight="1" x14ac:dyDescent="0.3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5"/>
      <c r="N334" s="13"/>
      <c r="O334" s="13"/>
      <c r="P334" s="15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</row>
    <row r="335" spans="1:34" ht="14.25" customHeight="1" x14ac:dyDescent="0.3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5"/>
      <c r="N335" s="13"/>
      <c r="O335" s="13"/>
      <c r="P335" s="15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</row>
    <row r="336" spans="1:34" ht="14.25" customHeight="1" x14ac:dyDescent="0.3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5"/>
      <c r="N336" s="13"/>
      <c r="O336" s="13"/>
      <c r="P336" s="15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</row>
    <row r="337" spans="1:34" ht="14.25" customHeight="1" x14ac:dyDescent="0.3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5"/>
      <c r="N337" s="13"/>
      <c r="O337" s="13"/>
      <c r="P337" s="15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</row>
    <row r="338" spans="1:34" ht="14.25" customHeight="1" x14ac:dyDescent="0.3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5"/>
      <c r="N338" s="13"/>
      <c r="O338" s="13"/>
      <c r="P338" s="15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</row>
    <row r="339" spans="1:34" ht="14.25" customHeight="1" x14ac:dyDescent="0.3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5"/>
      <c r="N339" s="13"/>
      <c r="O339" s="13"/>
      <c r="P339" s="15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</row>
    <row r="340" spans="1:34" ht="14.25" customHeight="1" x14ac:dyDescent="0.3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5"/>
      <c r="N340" s="13"/>
      <c r="O340" s="13"/>
      <c r="P340" s="15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</row>
    <row r="341" spans="1:34" ht="14.25" customHeight="1" x14ac:dyDescent="0.3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5"/>
      <c r="N341" s="13"/>
      <c r="O341" s="13"/>
      <c r="P341" s="15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</row>
    <row r="342" spans="1:34" ht="14.25" customHeight="1" x14ac:dyDescent="0.3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5"/>
      <c r="N342" s="13"/>
      <c r="O342" s="13"/>
      <c r="P342" s="15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</row>
    <row r="343" spans="1:34" ht="14.25" customHeight="1" x14ac:dyDescent="0.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5"/>
      <c r="N343" s="13"/>
      <c r="O343" s="13"/>
      <c r="P343" s="15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</row>
    <row r="344" spans="1:34" ht="14.25" customHeight="1" x14ac:dyDescent="0.3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5"/>
      <c r="N344" s="13"/>
      <c r="O344" s="13"/>
      <c r="P344" s="15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</row>
    <row r="345" spans="1:34" ht="14.25" customHeight="1" x14ac:dyDescent="0.3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5"/>
      <c r="N345" s="13"/>
      <c r="O345" s="13"/>
      <c r="P345" s="15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</row>
    <row r="346" spans="1:34" ht="14.25" customHeight="1" x14ac:dyDescent="0.3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5"/>
      <c r="N346" s="13"/>
      <c r="O346" s="13"/>
      <c r="P346" s="15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</row>
    <row r="347" spans="1:34" ht="14.25" customHeight="1" x14ac:dyDescent="0.3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5"/>
      <c r="N347" s="13"/>
      <c r="O347" s="13"/>
      <c r="P347" s="15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</row>
    <row r="348" spans="1:34" ht="14.25" customHeight="1" x14ac:dyDescent="0.3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5"/>
      <c r="N348" s="13"/>
      <c r="O348" s="13"/>
      <c r="P348" s="15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</row>
    <row r="349" spans="1:34" ht="14.25" customHeight="1" x14ac:dyDescent="0.3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5"/>
      <c r="N349" s="13"/>
      <c r="O349" s="13"/>
      <c r="P349" s="15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</row>
    <row r="350" spans="1:34" ht="14.25" customHeight="1" x14ac:dyDescent="0.3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5"/>
      <c r="N350" s="13"/>
      <c r="O350" s="13"/>
      <c r="P350" s="15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</row>
    <row r="351" spans="1:34" ht="14.25" customHeight="1" x14ac:dyDescent="0.3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5"/>
      <c r="N351" s="13"/>
      <c r="O351" s="13"/>
      <c r="P351" s="15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</row>
    <row r="352" spans="1:34" ht="14.25" customHeight="1" x14ac:dyDescent="0.3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5"/>
      <c r="N352" s="13"/>
      <c r="O352" s="13"/>
      <c r="P352" s="15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</row>
    <row r="353" spans="1:34" ht="14.25" customHeight="1" x14ac:dyDescent="0.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5"/>
      <c r="N353" s="13"/>
      <c r="O353" s="13"/>
      <c r="P353" s="15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</row>
    <row r="354" spans="1:34" ht="14.25" customHeight="1" x14ac:dyDescent="0.3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5"/>
      <c r="N354" s="13"/>
      <c r="O354" s="13"/>
      <c r="P354" s="15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</row>
    <row r="355" spans="1:34" ht="14.25" customHeight="1" x14ac:dyDescent="0.3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5"/>
      <c r="N355" s="13"/>
      <c r="O355" s="13"/>
      <c r="P355" s="15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</row>
    <row r="356" spans="1:34" ht="14.25" customHeight="1" x14ac:dyDescent="0.3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5"/>
      <c r="N356" s="13"/>
      <c r="O356" s="13"/>
      <c r="P356" s="15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</row>
    <row r="357" spans="1:34" ht="14.25" customHeight="1" x14ac:dyDescent="0.3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5"/>
      <c r="N357" s="13"/>
      <c r="O357" s="13"/>
      <c r="P357" s="15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</row>
    <row r="358" spans="1:34" ht="14.25" customHeight="1" x14ac:dyDescent="0.3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5"/>
      <c r="N358" s="13"/>
      <c r="O358" s="13"/>
      <c r="P358" s="15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</row>
    <row r="359" spans="1:34" ht="14.25" customHeight="1" x14ac:dyDescent="0.3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5"/>
      <c r="N359" s="13"/>
      <c r="O359" s="13"/>
      <c r="P359" s="15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</row>
    <row r="360" spans="1:34" ht="14.25" customHeight="1" x14ac:dyDescent="0.3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5"/>
      <c r="N360" s="13"/>
      <c r="O360" s="13"/>
      <c r="P360" s="15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</row>
    <row r="361" spans="1:34" ht="14.25" customHeight="1" x14ac:dyDescent="0.3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5"/>
      <c r="N361" s="13"/>
      <c r="O361" s="13"/>
      <c r="P361" s="15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</row>
    <row r="362" spans="1:34" ht="14.25" customHeight="1" x14ac:dyDescent="0.3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5"/>
      <c r="N362" s="13"/>
      <c r="O362" s="13"/>
      <c r="P362" s="15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</row>
    <row r="363" spans="1:34" ht="14.25" customHeight="1" x14ac:dyDescent="0.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5"/>
      <c r="N363" s="13"/>
      <c r="O363" s="13"/>
      <c r="P363" s="15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</row>
    <row r="364" spans="1:34" ht="14.25" customHeight="1" x14ac:dyDescent="0.3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5"/>
      <c r="N364" s="13"/>
      <c r="O364" s="13"/>
      <c r="P364" s="15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</row>
    <row r="365" spans="1:34" ht="14.25" customHeight="1" x14ac:dyDescent="0.3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5"/>
      <c r="N365" s="13"/>
      <c r="O365" s="13"/>
      <c r="P365" s="15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</row>
    <row r="366" spans="1:34" ht="14.25" customHeight="1" x14ac:dyDescent="0.3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5"/>
      <c r="N366" s="13"/>
      <c r="O366" s="13"/>
      <c r="P366" s="15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</row>
    <row r="367" spans="1:34" ht="14.25" customHeight="1" x14ac:dyDescent="0.3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5"/>
      <c r="N367" s="13"/>
      <c r="O367" s="13"/>
      <c r="P367" s="15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</row>
    <row r="368" spans="1:34" ht="14.25" customHeight="1" x14ac:dyDescent="0.3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5"/>
      <c r="N368" s="13"/>
      <c r="O368" s="13"/>
      <c r="P368" s="15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</row>
    <row r="369" spans="1:34" ht="14.25" customHeight="1" x14ac:dyDescent="0.3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5"/>
      <c r="N369" s="13"/>
      <c r="O369" s="13"/>
      <c r="P369" s="15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</row>
    <row r="370" spans="1:34" ht="14.25" customHeight="1" x14ac:dyDescent="0.3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5"/>
      <c r="N370" s="13"/>
      <c r="O370" s="13"/>
      <c r="P370" s="15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</row>
    <row r="371" spans="1:34" ht="14.25" customHeight="1" x14ac:dyDescent="0.3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5"/>
      <c r="N371" s="13"/>
      <c r="O371" s="13"/>
      <c r="P371" s="15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</row>
    <row r="372" spans="1:34" ht="14.25" customHeight="1" x14ac:dyDescent="0.3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5"/>
      <c r="N372" s="13"/>
      <c r="O372" s="13"/>
      <c r="P372" s="15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</row>
    <row r="373" spans="1:34" ht="14.25" customHeight="1" x14ac:dyDescent="0.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5"/>
      <c r="N373" s="13"/>
      <c r="O373" s="13"/>
      <c r="P373" s="15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</row>
    <row r="374" spans="1:34" ht="14.25" customHeight="1" x14ac:dyDescent="0.3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5"/>
      <c r="N374" s="13"/>
      <c r="O374" s="13"/>
      <c r="P374" s="15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</row>
    <row r="375" spans="1:34" ht="14.25" customHeight="1" x14ac:dyDescent="0.3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5"/>
      <c r="N375" s="13"/>
      <c r="O375" s="13"/>
      <c r="P375" s="15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</row>
    <row r="376" spans="1:34" ht="14.25" customHeight="1" x14ac:dyDescent="0.3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5"/>
      <c r="N376" s="13"/>
      <c r="O376" s="13"/>
      <c r="P376" s="15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</row>
    <row r="377" spans="1:34" ht="14.25" customHeight="1" x14ac:dyDescent="0.3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5"/>
      <c r="N377" s="13"/>
      <c r="O377" s="13"/>
      <c r="P377" s="15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</row>
    <row r="378" spans="1:34" ht="14.25" customHeight="1" x14ac:dyDescent="0.3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5"/>
      <c r="N378" s="13"/>
      <c r="O378" s="13"/>
      <c r="P378" s="15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</row>
    <row r="379" spans="1:34" ht="14.25" customHeight="1" x14ac:dyDescent="0.3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5"/>
      <c r="N379" s="13"/>
      <c r="O379" s="13"/>
      <c r="P379" s="15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</row>
    <row r="380" spans="1:34" ht="14.25" customHeight="1" x14ac:dyDescent="0.3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5"/>
      <c r="N380" s="13"/>
      <c r="O380" s="13"/>
      <c r="P380" s="15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</row>
    <row r="381" spans="1:34" ht="14.25" customHeight="1" x14ac:dyDescent="0.3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5"/>
      <c r="N381" s="13"/>
      <c r="O381" s="13"/>
      <c r="P381" s="15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</row>
    <row r="382" spans="1:34" ht="14.25" customHeight="1" x14ac:dyDescent="0.3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5"/>
      <c r="N382" s="13"/>
      <c r="O382" s="13"/>
      <c r="P382" s="15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</row>
    <row r="383" spans="1:34" ht="14.25" customHeight="1" x14ac:dyDescent="0.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5"/>
      <c r="N383" s="13"/>
      <c r="O383" s="13"/>
      <c r="P383" s="15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</row>
    <row r="384" spans="1:34" ht="14.25" customHeight="1" x14ac:dyDescent="0.3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5"/>
      <c r="N384" s="13"/>
      <c r="O384" s="13"/>
      <c r="P384" s="15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</row>
    <row r="385" spans="1:34" ht="14.25" customHeight="1" x14ac:dyDescent="0.3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5"/>
      <c r="N385" s="13"/>
      <c r="O385" s="13"/>
      <c r="P385" s="15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</row>
    <row r="386" spans="1:34" ht="14.25" customHeight="1" x14ac:dyDescent="0.3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5"/>
      <c r="N386" s="13"/>
      <c r="O386" s="13"/>
      <c r="P386" s="15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</row>
    <row r="387" spans="1:34" ht="14.25" customHeight="1" x14ac:dyDescent="0.3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5"/>
      <c r="N387" s="13"/>
      <c r="O387" s="13"/>
      <c r="P387" s="15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</row>
    <row r="388" spans="1:34" ht="14.25" customHeight="1" x14ac:dyDescent="0.3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5"/>
      <c r="N388" s="13"/>
      <c r="O388" s="13"/>
      <c r="P388" s="15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</row>
    <row r="389" spans="1:34" ht="14.25" customHeight="1" x14ac:dyDescent="0.3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5"/>
      <c r="N389" s="13"/>
      <c r="O389" s="13"/>
      <c r="P389" s="15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</row>
    <row r="390" spans="1:34" ht="14.25" customHeight="1" x14ac:dyDescent="0.3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5"/>
      <c r="N390" s="13"/>
      <c r="O390" s="13"/>
      <c r="P390" s="15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</row>
    <row r="391" spans="1:34" ht="14.25" customHeight="1" x14ac:dyDescent="0.3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5"/>
      <c r="N391" s="13"/>
      <c r="O391" s="13"/>
      <c r="P391" s="15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</row>
    <row r="392" spans="1:34" ht="14.25" customHeight="1" x14ac:dyDescent="0.3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5"/>
      <c r="N392" s="13"/>
      <c r="O392" s="13"/>
      <c r="P392" s="15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</row>
    <row r="393" spans="1:34" ht="14.25" customHeight="1" x14ac:dyDescent="0.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5"/>
      <c r="N393" s="13"/>
      <c r="O393" s="13"/>
      <c r="P393" s="15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</row>
    <row r="394" spans="1:34" ht="14.25" customHeight="1" x14ac:dyDescent="0.3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5"/>
      <c r="N394" s="13"/>
      <c r="O394" s="13"/>
      <c r="P394" s="15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</row>
    <row r="395" spans="1:34" ht="14.25" customHeight="1" x14ac:dyDescent="0.3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5"/>
      <c r="N395" s="13"/>
      <c r="O395" s="13"/>
      <c r="P395" s="15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</row>
    <row r="396" spans="1:34" ht="14.25" customHeight="1" x14ac:dyDescent="0.3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5"/>
      <c r="N396" s="13"/>
      <c r="O396" s="13"/>
      <c r="P396" s="15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</row>
    <row r="397" spans="1:34" ht="14.25" customHeight="1" x14ac:dyDescent="0.3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5"/>
      <c r="N397" s="13"/>
      <c r="O397" s="13"/>
      <c r="P397" s="15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</row>
    <row r="398" spans="1:34" ht="14.25" customHeight="1" x14ac:dyDescent="0.3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5"/>
      <c r="N398" s="13"/>
      <c r="O398" s="13"/>
      <c r="P398" s="15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</row>
    <row r="399" spans="1:34" ht="14.25" customHeight="1" x14ac:dyDescent="0.3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5"/>
      <c r="N399" s="13"/>
      <c r="O399" s="13"/>
      <c r="P399" s="15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</row>
    <row r="400" spans="1:34" ht="14.25" customHeight="1" x14ac:dyDescent="0.3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5"/>
      <c r="N400" s="13"/>
      <c r="O400" s="13"/>
      <c r="P400" s="15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</row>
    <row r="401" spans="1:34" ht="14.25" customHeight="1" x14ac:dyDescent="0.3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5"/>
      <c r="N401" s="13"/>
      <c r="O401" s="13"/>
      <c r="P401" s="15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</row>
    <row r="402" spans="1:34" ht="14.25" customHeight="1" x14ac:dyDescent="0.3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5"/>
      <c r="N402" s="13"/>
      <c r="O402" s="13"/>
      <c r="P402" s="15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</row>
    <row r="403" spans="1:34" ht="14.25" customHeight="1" x14ac:dyDescent="0.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5"/>
      <c r="N403" s="13"/>
      <c r="O403" s="13"/>
      <c r="P403" s="15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</row>
    <row r="404" spans="1:34" ht="14.25" customHeight="1" x14ac:dyDescent="0.3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5"/>
      <c r="N404" s="13"/>
      <c r="O404" s="13"/>
      <c r="P404" s="15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</row>
    <row r="405" spans="1:34" ht="14.25" customHeight="1" x14ac:dyDescent="0.3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5"/>
      <c r="N405" s="13"/>
      <c r="O405" s="13"/>
      <c r="P405" s="15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</row>
    <row r="406" spans="1:34" ht="14.25" customHeight="1" x14ac:dyDescent="0.3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5"/>
      <c r="N406" s="13"/>
      <c r="O406" s="13"/>
      <c r="P406" s="15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</row>
    <row r="407" spans="1:34" ht="14.25" customHeight="1" x14ac:dyDescent="0.3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5"/>
      <c r="N407" s="13"/>
      <c r="O407" s="13"/>
      <c r="P407" s="15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</row>
    <row r="408" spans="1:34" ht="14.25" customHeight="1" x14ac:dyDescent="0.3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5"/>
      <c r="N408" s="13"/>
      <c r="O408" s="13"/>
      <c r="P408" s="15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</row>
    <row r="409" spans="1:34" ht="14.25" customHeight="1" x14ac:dyDescent="0.3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5"/>
      <c r="N409" s="13"/>
      <c r="O409" s="13"/>
      <c r="P409" s="15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</row>
    <row r="410" spans="1:34" ht="14.25" customHeight="1" x14ac:dyDescent="0.3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5"/>
      <c r="N410" s="13"/>
      <c r="O410" s="13"/>
      <c r="P410" s="15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</row>
    <row r="411" spans="1:34" ht="14.25" customHeight="1" x14ac:dyDescent="0.3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5"/>
      <c r="N411" s="13"/>
      <c r="O411" s="13"/>
      <c r="P411" s="15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</row>
    <row r="412" spans="1:34" ht="14.25" customHeight="1" x14ac:dyDescent="0.3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5"/>
      <c r="N412" s="13"/>
      <c r="O412" s="13"/>
      <c r="P412" s="15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</row>
    <row r="413" spans="1:34" ht="14.25" customHeight="1" x14ac:dyDescent="0.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5"/>
      <c r="N413" s="13"/>
      <c r="O413" s="13"/>
      <c r="P413" s="15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</row>
    <row r="414" spans="1:34" ht="14.25" customHeight="1" x14ac:dyDescent="0.3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5"/>
      <c r="N414" s="13"/>
      <c r="O414" s="13"/>
      <c r="P414" s="15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</row>
    <row r="415" spans="1:34" ht="14.25" customHeight="1" x14ac:dyDescent="0.3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5"/>
      <c r="N415" s="13"/>
      <c r="O415" s="13"/>
      <c r="P415" s="15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</row>
    <row r="416" spans="1:34" ht="14.25" customHeight="1" x14ac:dyDescent="0.3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5"/>
      <c r="N416" s="13"/>
      <c r="O416" s="13"/>
      <c r="P416" s="15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</row>
    <row r="417" spans="1:34" ht="14.25" customHeight="1" x14ac:dyDescent="0.3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5"/>
      <c r="N417" s="13"/>
      <c r="O417" s="13"/>
      <c r="P417" s="15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</row>
    <row r="418" spans="1:34" ht="14.25" customHeight="1" x14ac:dyDescent="0.3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5"/>
      <c r="N418" s="13"/>
      <c r="O418" s="13"/>
      <c r="P418" s="15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</row>
    <row r="419" spans="1:34" ht="14.25" customHeight="1" x14ac:dyDescent="0.3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5"/>
      <c r="N419" s="13"/>
      <c r="O419" s="13"/>
      <c r="P419" s="15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</row>
    <row r="420" spans="1:34" ht="14.25" customHeight="1" x14ac:dyDescent="0.3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5"/>
      <c r="N420" s="13"/>
      <c r="O420" s="13"/>
      <c r="P420" s="15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</row>
    <row r="421" spans="1:34" ht="14.25" customHeight="1" x14ac:dyDescent="0.3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5"/>
      <c r="N421" s="13"/>
      <c r="O421" s="13"/>
      <c r="P421" s="15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</row>
    <row r="422" spans="1:34" ht="14.25" customHeight="1" x14ac:dyDescent="0.3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5"/>
      <c r="N422" s="13"/>
      <c r="O422" s="13"/>
      <c r="P422" s="15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</row>
    <row r="423" spans="1:34" ht="14.25" customHeight="1" x14ac:dyDescent="0.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5"/>
      <c r="N423" s="13"/>
      <c r="O423" s="13"/>
      <c r="P423" s="15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</row>
    <row r="424" spans="1:34" ht="14.25" customHeight="1" x14ac:dyDescent="0.3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5"/>
      <c r="N424" s="13"/>
      <c r="O424" s="13"/>
      <c r="P424" s="15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</row>
    <row r="425" spans="1:34" ht="14.25" customHeight="1" x14ac:dyDescent="0.3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5"/>
      <c r="N425" s="13"/>
      <c r="O425" s="13"/>
      <c r="P425" s="15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</row>
    <row r="426" spans="1:34" ht="14.25" customHeight="1" x14ac:dyDescent="0.3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5"/>
      <c r="N426" s="13"/>
      <c r="O426" s="13"/>
      <c r="P426" s="15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</row>
    <row r="427" spans="1:34" ht="14.25" customHeight="1" x14ac:dyDescent="0.3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5"/>
      <c r="N427" s="13"/>
      <c r="O427" s="13"/>
      <c r="P427" s="15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</row>
    <row r="428" spans="1:34" ht="14.25" customHeight="1" x14ac:dyDescent="0.3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5"/>
      <c r="N428" s="13"/>
      <c r="O428" s="13"/>
      <c r="P428" s="15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</row>
    <row r="429" spans="1:34" ht="14.25" customHeight="1" x14ac:dyDescent="0.3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5"/>
      <c r="N429" s="13"/>
      <c r="O429" s="13"/>
      <c r="P429" s="15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</row>
    <row r="430" spans="1:34" ht="14.25" customHeight="1" x14ac:dyDescent="0.3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5"/>
      <c r="N430" s="13"/>
      <c r="O430" s="13"/>
      <c r="P430" s="15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</row>
    <row r="431" spans="1:34" ht="14.25" customHeight="1" x14ac:dyDescent="0.3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5"/>
      <c r="N431" s="13"/>
      <c r="O431" s="13"/>
      <c r="P431" s="15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</row>
    <row r="432" spans="1:34" ht="14.25" customHeight="1" x14ac:dyDescent="0.3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5"/>
      <c r="N432" s="13"/>
      <c r="O432" s="13"/>
      <c r="P432" s="15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</row>
    <row r="433" spans="1:34" ht="14.25" customHeight="1" x14ac:dyDescent="0.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5"/>
      <c r="N433" s="13"/>
      <c r="O433" s="13"/>
      <c r="P433" s="15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</row>
    <row r="434" spans="1:34" ht="14.25" customHeight="1" x14ac:dyDescent="0.3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5"/>
      <c r="N434" s="13"/>
      <c r="O434" s="13"/>
      <c r="P434" s="15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</row>
    <row r="435" spans="1:34" ht="14.25" customHeight="1" x14ac:dyDescent="0.3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5"/>
      <c r="N435" s="13"/>
      <c r="O435" s="13"/>
      <c r="P435" s="15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</row>
    <row r="436" spans="1:34" ht="14.25" customHeight="1" x14ac:dyDescent="0.3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5"/>
      <c r="N436" s="13"/>
      <c r="O436" s="13"/>
      <c r="P436" s="15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</row>
    <row r="437" spans="1:34" ht="14.25" customHeight="1" x14ac:dyDescent="0.3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5"/>
      <c r="N437" s="13"/>
      <c r="O437" s="13"/>
      <c r="P437" s="15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</row>
    <row r="438" spans="1:34" ht="14.25" customHeight="1" x14ac:dyDescent="0.3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5"/>
      <c r="N438" s="13"/>
      <c r="O438" s="13"/>
      <c r="P438" s="15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</row>
    <row r="439" spans="1:34" ht="14.25" customHeight="1" x14ac:dyDescent="0.3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5"/>
      <c r="N439" s="13"/>
      <c r="O439" s="13"/>
      <c r="P439" s="15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</row>
    <row r="440" spans="1:34" ht="14.25" customHeight="1" x14ac:dyDescent="0.3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5"/>
      <c r="N440" s="13"/>
      <c r="O440" s="13"/>
      <c r="P440" s="15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</row>
    <row r="441" spans="1:34" ht="14.25" customHeight="1" x14ac:dyDescent="0.3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5"/>
      <c r="N441" s="13"/>
      <c r="O441" s="13"/>
      <c r="P441" s="15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</row>
    <row r="442" spans="1:34" ht="14.25" customHeight="1" x14ac:dyDescent="0.3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5"/>
      <c r="N442" s="13"/>
      <c r="O442" s="13"/>
      <c r="P442" s="15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</row>
    <row r="443" spans="1:34" ht="14.25" customHeight="1" x14ac:dyDescent="0.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5"/>
      <c r="N443" s="13"/>
      <c r="O443" s="13"/>
      <c r="P443" s="15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</row>
    <row r="444" spans="1:34" ht="14.25" customHeight="1" x14ac:dyDescent="0.3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5"/>
      <c r="N444" s="13"/>
      <c r="O444" s="13"/>
      <c r="P444" s="15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</row>
    <row r="445" spans="1:34" ht="14.25" customHeight="1" x14ac:dyDescent="0.3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5"/>
      <c r="N445" s="13"/>
      <c r="O445" s="13"/>
      <c r="P445" s="15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</row>
    <row r="446" spans="1:34" ht="14.25" customHeight="1" x14ac:dyDescent="0.3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5"/>
      <c r="N446" s="13"/>
      <c r="O446" s="13"/>
      <c r="P446" s="15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</row>
    <row r="447" spans="1:34" ht="14.25" customHeight="1" x14ac:dyDescent="0.3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5"/>
      <c r="N447" s="13"/>
      <c r="O447" s="13"/>
      <c r="P447" s="15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</row>
    <row r="448" spans="1:34" ht="14.25" customHeight="1" x14ac:dyDescent="0.3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5"/>
      <c r="N448" s="13"/>
      <c r="O448" s="13"/>
      <c r="P448" s="15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</row>
    <row r="449" spans="1:34" ht="14.25" customHeight="1" x14ac:dyDescent="0.3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5"/>
      <c r="N449" s="13"/>
      <c r="O449" s="13"/>
      <c r="P449" s="15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</row>
    <row r="450" spans="1:34" ht="14.25" customHeight="1" x14ac:dyDescent="0.3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5"/>
      <c r="N450" s="13"/>
      <c r="O450" s="13"/>
      <c r="P450" s="15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</row>
    <row r="451" spans="1:34" ht="14.25" customHeight="1" x14ac:dyDescent="0.3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5"/>
      <c r="N451" s="13"/>
      <c r="O451" s="13"/>
      <c r="P451" s="15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</row>
    <row r="452" spans="1:34" ht="14.25" customHeight="1" x14ac:dyDescent="0.3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5"/>
      <c r="N452" s="13"/>
      <c r="O452" s="13"/>
      <c r="P452" s="15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</row>
    <row r="453" spans="1:34" ht="14.25" customHeight="1" x14ac:dyDescent="0.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5"/>
      <c r="N453" s="13"/>
      <c r="O453" s="13"/>
      <c r="P453" s="15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</row>
    <row r="454" spans="1:34" ht="14.25" customHeight="1" x14ac:dyDescent="0.3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5"/>
      <c r="N454" s="13"/>
      <c r="O454" s="13"/>
      <c r="P454" s="15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</row>
    <row r="455" spans="1:34" ht="14.25" customHeight="1" x14ac:dyDescent="0.3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5"/>
      <c r="N455" s="13"/>
      <c r="O455" s="13"/>
      <c r="P455" s="15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</row>
    <row r="456" spans="1:34" ht="14.25" customHeight="1" x14ac:dyDescent="0.3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5"/>
      <c r="N456" s="13"/>
      <c r="O456" s="13"/>
      <c r="P456" s="15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</row>
    <row r="457" spans="1:34" ht="14.25" customHeight="1" x14ac:dyDescent="0.3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5"/>
      <c r="N457" s="13"/>
      <c r="O457" s="13"/>
      <c r="P457" s="15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</row>
    <row r="458" spans="1:34" ht="14.25" customHeight="1" x14ac:dyDescent="0.3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5"/>
      <c r="N458" s="13"/>
      <c r="O458" s="13"/>
      <c r="P458" s="15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</row>
    <row r="459" spans="1:34" ht="14.25" customHeight="1" x14ac:dyDescent="0.3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5"/>
      <c r="N459" s="13"/>
      <c r="O459" s="13"/>
      <c r="P459" s="15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</row>
    <row r="460" spans="1:34" ht="14.25" customHeight="1" x14ac:dyDescent="0.3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5"/>
      <c r="N460" s="13"/>
      <c r="O460" s="13"/>
      <c r="P460" s="15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</row>
    <row r="461" spans="1:34" ht="14.25" customHeight="1" x14ac:dyDescent="0.3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5"/>
      <c r="N461" s="13"/>
      <c r="O461" s="13"/>
      <c r="P461" s="15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</row>
    <row r="462" spans="1:34" ht="14.25" customHeight="1" x14ac:dyDescent="0.3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5"/>
      <c r="N462" s="13"/>
      <c r="O462" s="13"/>
      <c r="P462" s="15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</row>
    <row r="463" spans="1:34" ht="14.25" customHeight="1" x14ac:dyDescent="0.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5"/>
      <c r="N463" s="13"/>
      <c r="O463" s="13"/>
      <c r="P463" s="15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</row>
    <row r="464" spans="1:34" ht="14.25" customHeight="1" x14ac:dyDescent="0.3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5"/>
      <c r="N464" s="13"/>
      <c r="O464" s="13"/>
      <c r="P464" s="15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</row>
    <row r="465" spans="1:34" ht="14.25" customHeight="1" x14ac:dyDescent="0.3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5"/>
      <c r="N465" s="13"/>
      <c r="O465" s="13"/>
      <c r="P465" s="15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</row>
    <row r="466" spans="1:34" ht="14.25" customHeight="1" x14ac:dyDescent="0.3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5"/>
      <c r="N466" s="13"/>
      <c r="O466" s="13"/>
      <c r="P466" s="15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</row>
    <row r="467" spans="1:34" ht="14.25" customHeight="1" x14ac:dyDescent="0.3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5"/>
      <c r="N467" s="13"/>
      <c r="O467" s="13"/>
      <c r="P467" s="15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</row>
    <row r="468" spans="1:34" ht="14.25" customHeight="1" x14ac:dyDescent="0.3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5"/>
      <c r="N468" s="13"/>
      <c r="O468" s="13"/>
      <c r="P468" s="15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</row>
    <row r="469" spans="1:34" ht="14.25" customHeight="1" x14ac:dyDescent="0.3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5"/>
      <c r="N469" s="13"/>
      <c r="O469" s="13"/>
      <c r="P469" s="15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</row>
    <row r="470" spans="1:34" ht="14.25" customHeight="1" x14ac:dyDescent="0.3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5"/>
      <c r="N470" s="13"/>
      <c r="O470" s="13"/>
      <c r="P470" s="15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</row>
    <row r="471" spans="1:34" ht="14.25" customHeight="1" x14ac:dyDescent="0.3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5"/>
      <c r="N471" s="13"/>
      <c r="O471" s="13"/>
      <c r="P471" s="15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</row>
    <row r="472" spans="1:34" ht="14.25" customHeight="1" x14ac:dyDescent="0.3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5"/>
      <c r="N472" s="13"/>
      <c r="O472" s="13"/>
      <c r="P472" s="15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</row>
    <row r="473" spans="1:34" ht="14.25" customHeight="1" x14ac:dyDescent="0.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5"/>
      <c r="N473" s="13"/>
      <c r="O473" s="13"/>
      <c r="P473" s="15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</row>
    <row r="474" spans="1:34" ht="14.25" customHeight="1" x14ac:dyDescent="0.3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5"/>
      <c r="N474" s="13"/>
      <c r="O474" s="13"/>
      <c r="P474" s="15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</row>
    <row r="475" spans="1:34" ht="14.25" customHeight="1" x14ac:dyDescent="0.3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5"/>
      <c r="N475" s="13"/>
      <c r="O475" s="13"/>
      <c r="P475" s="15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</row>
    <row r="476" spans="1:34" ht="14.25" customHeight="1" x14ac:dyDescent="0.3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5"/>
      <c r="N476" s="13"/>
      <c r="O476" s="13"/>
      <c r="P476" s="15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</row>
    <row r="477" spans="1:34" ht="14.25" customHeight="1" x14ac:dyDescent="0.3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5"/>
      <c r="N477" s="13"/>
      <c r="O477" s="13"/>
      <c r="P477" s="15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</row>
    <row r="478" spans="1:34" ht="14.25" customHeight="1" x14ac:dyDescent="0.3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5"/>
      <c r="N478" s="13"/>
      <c r="O478" s="13"/>
      <c r="P478" s="15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</row>
    <row r="479" spans="1:34" ht="14.25" customHeight="1" x14ac:dyDescent="0.3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5"/>
      <c r="N479" s="13"/>
      <c r="O479" s="13"/>
      <c r="P479" s="15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</row>
    <row r="480" spans="1:34" ht="14.25" customHeight="1" x14ac:dyDescent="0.3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5"/>
      <c r="N480" s="13"/>
      <c r="O480" s="13"/>
      <c r="P480" s="15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</row>
    <row r="481" spans="1:34" ht="14.25" customHeight="1" x14ac:dyDescent="0.3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5"/>
      <c r="N481" s="13"/>
      <c r="O481" s="13"/>
      <c r="P481" s="15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</row>
    <row r="482" spans="1:34" ht="14.25" customHeight="1" x14ac:dyDescent="0.3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5"/>
      <c r="N482" s="13"/>
      <c r="O482" s="13"/>
      <c r="P482" s="15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</row>
    <row r="483" spans="1:34" ht="14.25" customHeight="1" x14ac:dyDescent="0.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5"/>
      <c r="N483" s="13"/>
      <c r="O483" s="13"/>
      <c r="P483" s="15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</row>
    <row r="484" spans="1:34" ht="14.25" customHeight="1" x14ac:dyDescent="0.3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5"/>
      <c r="N484" s="13"/>
      <c r="O484" s="13"/>
      <c r="P484" s="15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</row>
    <row r="485" spans="1:34" ht="14.25" customHeight="1" x14ac:dyDescent="0.3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5"/>
      <c r="N485" s="13"/>
      <c r="O485" s="13"/>
      <c r="P485" s="15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</row>
    <row r="486" spans="1:34" ht="14.25" customHeight="1" x14ac:dyDescent="0.3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5"/>
      <c r="N486" s="13"/>
      <c r="O486" s="13"/>
      <c r="P486" s="15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</row>
    <row r="487" spans="1:34" ht="14.25" customHeight="1" x14ac:dyDescent="0.3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5"/>
      <c r="N487" s="13"/>
      <c r="O487" s="13"/>
      <c r="P487" s="15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</row>
    <row r="488" spans="1:34" ht="14.25" customHeight="1" x14ac:dyDescent="0.3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5"/>
      <c r="N488" s="13"/>
      <c r="O488" s="13"/>
      <c r="P488" s="15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</row>
    <row r="489" spans="1:34" ht="14.25" customHeight="1" x14ac:dyDescent="0.3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5"/>
      <c r="N489" s="13"/>
      <c r="O489" s="13"/>
      <c r="P489" s="15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</row>
    <row r="490" spans="1:34" ht="14.25" customHeight="1" x14ac:dyDescent="0.3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5"/>
      <c r="N490" s="13"/>
      <c r="O490" s="13"/>
      <c r="P490" s="15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</row>
    <row r="491" spans="1:34" ht="14.25" customHeight="1" x14ac:dyDescent="0.3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5"/>
      <c r="N491" s="13"/>
      <c r="O491" s="13"/>
      <c r="P491" s="15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</row>
    <row r="492" spans="1:34" ht="14.25" customHeight="1" x14ac:dyDescent="0.3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5"/>
      <c r="N492" s="13"/>
      <c r="O492" s="13"/>
      <c r="P492" s="15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</row>
    <row r="493" spans="1:34" ht="14.25" customHeight="1" x14ac:dyDescent="0.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5"/>
      <c r="N493" s="13"/>
      <c r="O493" s="13"/>
      <c r="P493" s="15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</row>
    <row r="494" spans="1:34" ht="14.25" customHeight="1" x14ac:dyDescent="0.3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5"/>
      <c r="N494" s="13"/>
      <c r="O494" s="13"/>
      <c r="P494" s="15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</row>
    <row r="495" spans="1:34" ht="14.25" customHeight="1" x14ac:dyDescent="0.3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5"/>
      <c r="N495" s="13"/>
      <c r="O495" s="13"/>
      <c r="P495" s="15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</row>
    <row r="496" spans="1:34" ht="14.25" customHeight="1" x14ac:dyDescent="0.3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5"/>
      <c r="N496" s="13"/>
      <c r="O496" s="13"/>
      <c r="P496" s="15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</row>
    <row r="497" spans="1:34" ht="14.25" customHeight="1" x14ac:dyDescent="0.3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5"/>
      <c r="N497" s="13"/>
      <c r="O497" s="13"/>
      <c r="P497" s="15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</row>
    <row r="498" spans="1:34" ht="14.25" customHeight="1" x14ac:dyDescent="0.3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5"/>
      <c r="N498" s="13"/>
      <c r="O498" s="13"/>
      <c r="P498" s="15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</row>
    <row r="499" spans="1:34" ht="14.25" customHeight="1" x14ac:dyDescent="0.3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5"/>
      <c r="N499" s="13"/>
      <c r="O499" s="13"/>
      <c r="P499" s="15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</row>
    <row r="500" spans="1:34" ht="14.25" customHeight="1" x14ac:dyDescent="0.3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5"/>
      <c r="N500" s="13"/>
      <c r="O500" s="13"/>
      <c r="P500" s="15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</row>
    <row r="501" spans="1:34" ht="14.25" customHeight="1" x14ac:dyDescent="0.3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5"/>
      <c r="N501" s="13"/>
      <c r="O501" s="13"/>
      <c r="P501" s="15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</row>
    <row r="502" spans="1:34" ht="14.25" customHeight="1" x14ac:dyDescent="0.3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5"/>
      <c r="N502" s="13"/>
      <c r="O502" s="13"/>
      <c r="P502" s="15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</row>
    <row r="503" spans="1:34" ht="14.25" customHeight="1" x14ac:dyDescent="0.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5"/>
      <c r="N503" s="13"/>
      <c r="O503" s="13"/>
      <c r="P503" s="15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</row>
    <row r="504" spans="1:34" ht="14.25" customHeight="1" x14ac:dyDescent="0.3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5"/>
      <c r="N504" s="13"/>
      <c r="O504" s="13"/>
      <c r="P504" s="15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</row>
    <row r="505" spans="1:34" ht="14.25" customHeight="1" x14ac:dyDescent="0.3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5"/>
      <c r="N505" s="13"/>
      <c r="O505" s="13"/>
      <c r="P505" s="15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</row>
    <row r="506" spans="1:34" ht="14.25" customHeight="1" x14ac:dyDescent="0.3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5"/>
      <c r="N506" s="13"/>
      <c r="O506" s="13"/>
      <c r="P506" s="15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</row>
    <row r="507" spans="1:34" ht="14.25" customHeight="1" x14ac:dyDescent="0.3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5"/>
      <c r="N507" s="13"/>
      <c r="O507" s="13"/>
      <c r="P507" s="15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</row>
    <row r="508" spans="1:34" ht="14.25" customHeight="1" x14ac:dyDescent="0.3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5"/>
      <c r="N508" s="13"/>
      <c r="O508" s="13"/>
      <c r="P508" s="15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</row>
    <row r="509" spans="1:34" ht="14.25" customHeight="1" x14ac:dyDescent="0.3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5"/>
      <c r="N509" s="13"/>
      <c r="O509" s="13"/>
      <c r="P509" s="15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</row>
    <row r="510" spans="1:34" ht="14.25" customHeight="1" x14ac:dyDescent="0.3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5"/>
      <c r="N510" s="13"/>
      <c r="O510" s="13"/>
      <c r="P510" s="15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</row>
    <row r="511" spans="1:34" ht="14.25" customHeight="1" x14ac:dyDescent="0.3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5"/>
      <c r="N511" s="13"/>
      <c r="O511" s="13"/>
      <c r="P511" s="15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</row>
    <row r="512" spans="1:34" ht="14.25" customHeight="1" x14ac:dyDescent="0.3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5"/>
      <c r="N512" s="13"/>
      <c r="O512" s="13"/>
      <c r="P512" s="15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</row>
    <row r="513" spans="1:34" ht="14.25" customHeight="1" x14ac:dyDescent="0.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5"/>
      <c r="N513" s="13"/>
      <c r="O513" s="13"/>
      <c r="P513" s="15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</row>
    <row r="514" spans="1:34" ht="14.25" customHeight="1" x14ac:dyDescent="0.3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5"/>
      <c r="N514" s="13"/>
      <c r="O514" s="13"/>
      <c r="P514" s="15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</row>
    <row r="515" spans="1:34" ht="14.25" customHeight="1" x14ac:dyDescent="0.3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5"/>
      <c r="N515" s="13"/>
      <c r="O515" s="13"/>
      <c r="P515" s="15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</row>
    <row r="516" spans="1:34" ht="14.25" customHeight="1" x14ac:dyDescent="0.3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5"/>
      <c r="N516" s="13"/>
      <c r="O516" s="13"/>
      <c r="P516" s="15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</row>
    <row r="517" spans="1:34" ht="14.25" customHeight="1" x14ac:dyDescent="0.3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5"/>
      <c r="N517" s="13"/>
      <c r="O517" s="13"/>
      <c r="P517" s="15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</row>
    <row r="518" spans="1:34" ht="14.25" customHeight="1" x14ac:dyDescent="0.3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5"/>
      <c r="N518" s="13"/>
      <c r="O518" s="13"/>
      <c r="P518" s="15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</row>
    <row r="519" spans="1:34" ht="14.25" customHeight="1" x14ac:dyDescent="0.3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5"/>
      <c r="N519" s="13"/>
      <c r="O519" s="13"/>
      <c r="P519" s="15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</row>
    <row r="520" spans="1:34" ht="14.25" customHeight="1" x14ac:dyDescent="0.3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5"/>
      <c r="N520" s="13"/>
      <c r="O520" s="13"/>
      <c r="P520" s="15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</row>
    <row r="521" spans="1:34" ht="14.25" customHeight="1" x14ac:dyDescent="0.3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5"/>
      <c r="N521" s="13"/>
      <c r="O521" s="13"/>
      <c r="P521" s="15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</row>
    <row r="522" spans="1:34" ht="14.25" customHeight="1" x14ac:dyDescent="0.3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5"/>
      <c r="N522" s="13"/>
      <c r="O522" s="13"/>
      <c r="P522" s="15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</row>
    <row r="523" spans="1:34" ht="14.25" customHeight="1" x14ac:dyDescent="0.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5"/>
      <c r="N523" s="13"/>
      <c r="O523" s="13"/>
      <c r="P523" s="15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</row>
    <row r="524" spans="1:34" ht="14.25" customHeight="1" x14ac:dyDescent="0.3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5"/>
      <c r="N524" s="13"/>
      <c r="O524" s="13"/>
      <c r="P524" s="15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</row>
    <row r="525" spans="1:34" ht="14.25" customHeight="1" x14ac:dyDescent="0.3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5"/>
      <c r="N525" s="13"/>
      <c r="O525" s="13"/>
      <c r="P525" s="15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</row>
    <row r="526" spans="1:34" ht="14.25" customHeight="1" x14ac:dyDescent="0.3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5"/>
      <c r="N526" s="13"/>
      <c r="O526" s="13"/>
      <c r="P526" s="15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</row>
    <row r="527" spans="1:34" ht="14.25" customHeight="1" x14ac:dyDescent="0.3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5"/>
      <c r="N527" s="13"/>
      <c r="O527" s="13"/>
      <c r="P527" s="15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</row>
    <row r="528" spans="1:34" ht="14.25" customHeight="1" x14ac:dyDescent="0.3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5"/>
      <c r="N528" s="13"/>
      <c r="O528" s="13"/>
      <c r="P528" s="15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</row>
    <row r="529" spans="1:34" ht="14.25" customHeight="1" x14ac:dyDescent="0.3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5"/>
      <c r="N529" s="13"/>
      <c r="O529" s="13"/>
      <c r="P529" s="15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</row>
    <row r="530" spans="1:34" ht="14.25" customHeight="1" x14ac:dyDescent="0.3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5"/>
      <c r="N530" s="13"/>
      <c r="O530" s="13"/>
      <c r="P530" s="15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</row>
    <row r="531" spans="1:34" ht="14.25" customHeight="1" x14ac:dyDescent="0.3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5"/>
      <c r="N531" s="13"/>
      <c r="O531" s="13"/>
      <c r="P531" s="15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</row>
    <row r="532" spans="1:34" ht="14.25" customHeight="1" x14ac:dyDescent="0.3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5"/>
      <c r="N532" s="13"/>
      <c r="O532" s="13"/>
      <c r="P532" s="15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</row>
    <row r="533" spans="1:34" ht="14.25" customHeight="1" x14ac:dyDescent="0.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5"/>
      <c r="N533" s="13"/>
      <c r="O533" s="13"/>
      <c r="P533" s="15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</row>
    <row r="534" spans="1:34" ht="14.25" customHeight="1" x14ac:dyDescent="0.3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5"/>
      <c r="N534" s="13"/>
      <c r="O534" s="13"/>
      <c r="P534" s="15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</row>
    <row r="535" spans="1:34" ht="14.25" customHeight="1" x14ac:dyDescent="0.3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5"/>
      <c r="N535" s="13"/>
      <c r="O535" s="13"/>
      <c r="P535" s="15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</row>
    <row r="536" spans="1:34" ht="14.25" customHeight="1" x14ac:dyDescent="0.3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5"/>
      <c r="N536" s="13"/>
      <c r="O536" s="13"/>
      <c r="P536" s="15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</row>
    <row r="537" spans="1:34" ht="14.25" customHeight="1" x14ac:dyDescent="0.3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5"/>
      <c r="N537" s="13"/>
      <c r="O537" s="13"/>
      <c r="P537" s="15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</row>
    <row r="538" spans="1:34" ht="14.25" customHeight="1" x14ac:dyDescent="0.3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5"/>
      <c r="N538" s="13"/>
      <c r="O538" s="13"/>
      <c r="P538" s="15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</row>
    <row r="539" spans="1:34" ht="14.25" customHeight="1" x14ac:dyDescent="0.3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5"/>
      <c r="N539" s="13"/>
      <c r="O539" s="13"/>
      <c r="P539" s="15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</row>
    <row r="540" spans="1:34" ht="14.25" customHeight="1" x14ac:dyDescent="0.3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5"/>
      <c r="N540" s="13"/>
      <c r="O540" s="13"/>
      <c r="P540" s="15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</row>
    <row r="541" spans="1:34" ht="14.25" customHeight="1" x14ac:dyDescent="0.3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5"/>
      <c r="N541" s="13"/>
      <c r="O541" s="13"/>
      <c r="P541" s="15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</row>
    <row r="542" spans="1:34" ht="14.25" customHeight="1" x14ac:dyDescent="0.3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5"/>
      <c r="N542" s="13"/>
      <c r="O542" s="13"/>
      <c r="P542" s="15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</row>
    <row r="543" spans="1:34" ht="14.25" customHeight="1" x14ac:dyDescent="0.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5"/>
      <c r="N543" s="13"/>
      <c r="O543" s="13"/>
      <c r="P543" s="15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</row>
    <row r="544" spans="1:34" ht="14.25" customHeight="1" x14ac:dyDescent="0.3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5"/>
      <c r="N544" s="13"/>
      <c r="O544" s="13"/>
      <c r="P544" s="15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</row>
    <row r="545" spans="1:34" ht="14.25" customHeight="1" x14ac:dyDescent="0.3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5"/>
      <c r="N545" s="13"/>
      <c r="O545" s="13"/>
      <c r="P545" s="15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</row>
    <row r="546" spans="1:34" ht="14.25" customHeight="1" x14ac:dyDescent="0.3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5"/>
      <c r="N546" s="13"/>
      <c r="O546" s="13"/>
      <c r="P546" s="15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</row>
    <row r="547" spans="1:34" ht="14.25" customHeight="1" x14ac:dyDescent="0.3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5"/>
      <c r="N547" s="13"/>
      <c r="O547" s="13"/>
      <c r="P547" s="15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</row>
    <row r="548" spans="1:34" ht="14.25" customHeight="1" x14ac:dyDescent="0.3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5"/>
      <c r="N548" s="13"/>
      <c r="O548" s="13"/>
      <c r="P548" s="15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</row>
    <row r="549" spans="1:34" ht="14.25" customHeight="1" x14ac:dyDescent="0.3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5"/>
      <c r="N549" s="13"/>
      <c r="O549" s="13"/>
      <c r="P549" s="15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</row>
    <row r="550" spans="1:34" ht="14.25" customHeight="1" x14ac:dyDescent="0.3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5"/>
      <c r="N550" s="13"/>
      <c r="O550" s="13"/>
      <c r="P550" s="15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</row>
    <row r="551" spans="1:34" ht="14.25" customHeight="1" x14ac:dyDescent="0.3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5"/>
      <c r="N551" s="13"/>
      <c r="O551" s="13"/>
      <c r="P551" s="15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</row>
    <row r="552" spans="1:34" ht="14.25" customHeight="1" x14ac:dyDescent="0.3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5"/>
      <c r="N552" s="13"/>
      <c r="O552" s="13"/>
      <c r="P552" s="15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</row>
    <row r="553" spans="1:34" ht="14.25" customHeight="1" x14ac:dyDescent="0.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5"/>
      <c r="N553" s="13"/>
      <c r="O553" s="13"/>
      <c r="P553" s="15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</row>
    <row r="554" spans="1:34" ht="14.25" customHeight="1" x14ac:dyDescent="0.3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5"/>
      <c r="N554" s="13"/>
      <c r="O554" s="13"/>
      <c r="P554" s="15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</row>
    <row r="555" spans="1:34" ht="14.25" customHeight="1" x14ac:dyDescent="0.3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5"/>
      <c r="N555" s="13"/>
      <c r="O555" s="13"/>
      <c r="P555" s="15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</row>
    <row r="556" spans="1:34" ht="14.25" customHeight="1" x14ac:dyDescent="0.3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5"/>
      <c r="N556" s="13"/>
      <c r="O556" s="13"/>
      <c r="P556" s="15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</row>
    <row r="557" spans="1:34" ht="14.25" customHeight="1" x14ac:dyDescent="0.3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5"/>
      <c r="N557" s="13"/>
      <c r="O557" s="13"/>
      <c r="P557" s="15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</row>
    <row r="558" spans="1:34" ht="14.25" customHeight="1" x14ac:dyDescent="0.3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5"/>
      <c r="N558" s="13"/>
      <c r="O558" s="13"/>
      <c r="P558" s="15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</row>
    <row r="559" spans="1:34" ht="14.25" customHeight="1" x14ac:dyDescent="0.3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5"/>
      <c r="N559" s="13"/>
      <c r="O559" s="13"/>
      <c r="P559" s="15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</row>
    <row r="560" spans="1:34" ht="14.25" customHeight="1" x14ac:dyDescent="0.3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5"/>
      <c r="N560" s="13"/>
      <c r="O560" s="13"/>
      <c r="P560" s="15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</row>
    <row r="561" spans="1:34" ht="14.25" customHeight="1" x14ac:dyDescent="0.3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5"/>
      <c r="N561" s="13"/>
      <c r="O561" s="13"/>
      <c r="P561" s="15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</row>
    <row r="562" spans="1:34" ht="14.25" customHeight="1" x14ac:dyDescent="0.3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5"/>
      <c r="N562" s="13"/>
      <c r="O562" s="13"/>
      <c r="P562" s="15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</row>
    <row r="563" spans="1:34" ht="14.25" customHeight="1" x14ac:dyDescent="0.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5"/>
      <c r="N563" s="13"/>
      <c r="O563" s="13"/>
      <c r="P563" s="15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</row>
    <row r="564" spans="1:34" ht="14.25" customHeight="1" x14ac:dyDescent="0.3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5"/>
      <c r="N564" s="13"/>
      <c r="O564" s="13"/>
      <c r="P564" s="15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</row>
    <row r="565" spans="1:34" ht="14.25" customHeight="1" x14ac:dyDescent="0.3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5"/>
      <c r="N565" s="13"/>
      <c r="O565" s="13"/>
      <c r="P565" s="15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</row>
    <row r="566" spans="1:34" ht="14.25" customHeight="1" x14ac:dyDescent="0.3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5"/>
      <c r="N566" s="13"/>
      <c r="O566" s="13"/>
      <c r="P566" s="15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</row>
    <row r="567" spans="1:34" ht="14.25" customHeight="1" x14ac:dyDescent="0.3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5"/>
      <c r="N567" s="13"/>
      <c r="O567" s="13"/>
      <c r="P567" s="15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</row>
    <row r="568" spans="1:34" ht="14.25" customHeight="1" x14ac:dyDescent="0.3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5"/>
      <c r="N568" s="13"/>
      <c r="O568" s="13"/>
      <c r="P568" s="15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</row>
    <row r="569" spans="1:34" ht="14.25" customHeight="1" x14ac:dyDescent="0.3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5"/>
      <c r="N569" s="13"/>
      <c r="O569" s="13"/>
      <c r="P569" s="15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</row>
    <row r="570" spans="1:34" ht="14.25" customHeight="1" x14ac:dyDescent="0.3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5"/>
      <c r="N570" s="13"/>
      <c r="O570" s="13"/>
      <c r="P570" s="15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</row>
    <row r="571" spans="1:34" ht="14.25" customHeight="1" x14ac:dyDescent="0.3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5"/>
      <c r="N571" s="13"/>
      <c r="O571" s="13"/>
      <c r="P571" s="15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</row>
    <row r="572" spans="1:34" ht="14.25" customHeight="1" x14ac:dyDescent="0.3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5"/>
      <c r="N572" s="13"/>
      <c r="O572" s="13"/>
      <c r="P572" s="15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</row>
    <row r="573" spans="1:34" ht="14.25" customHeight="1" x14ac:dyDescent="0.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5"/>
      <c r="N573" s="13"/>
      <c r="O573" s="13"/>
      <c r="P573" s="15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</row>
    <row r="574" spans="1:34" ht="14.25" customHeight="1" x14ac:dyDescent="0.3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5"/>
      <c r="N574" s="13"/>
      <c r="O574" s="13"/>
      <c r="P574" s="15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</row>
    <row r="575" spans="1:34" ht="14.25" customHeight="1" x14ac:dyDescent="0.3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5"/>
      <c r="N575" s="13"/>
      <c r="O575" s="13"/>
      <c r="P575" s="15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</row>
    <row r="576" spans="1:34" ht="14.25" customHeight="1" x14ac:dyDescent="0.3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5"/>
      <c r="N576" s="13"/>
      <c r="O576" s="13"/>
      <c r="P576" s="15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</row>
    <row r="577" spans="1:34" ht="14.25" customHeight="1" x14ac:dyDescent="0.3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5"/>
      <c r="N577" s="13"/>
      <c r="O577" s="13"/>
      <c r="P577" s="15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</row>
    <row r="578" spans="1:34" ht="14.25" customHeight="1" x14ac:dyDescent="0.3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5"/>
      <c r="N578" s="13"/>
      <c r="O578" s="13"/>
      <c r="P578" s="15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</row>
    <row r="579" spans="1:34" ht="14.25" customHeight="1" x14ac:dyDescent="0.3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5"/>
      <c r="N579" s="13"/>
      <c r="O579" s="13"/>
      <c r="P579" s="15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</row>
    <row r="580" spans="1:34" ht="14.25" customHeight="1" x14ac:dyDescent="0.3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5"/>
      <c r="N580" s="13"/>
      <c r="O580" s="13"/>
      <c r="P580" s="15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</row>
    <row r="581" spans="1:34" ht="14.25" customHeight="1" x14ac:dyDescent="0.3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5"/>
      <c r="N581" s="13"/>
      <c r="O581" s="13"/>
      <c r="P581" s="15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</row>
    <row r="582" spans="1:34" ht="14.25" customHeight="1" x14ac:dyDescent="0.3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5"/>
      <c r="N582" s="13"/>
      <c r="O582" s="13"/>
      <c r="P582" s="15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</row>
    <row r="583" spans="1:34" ht="14.25" customHeight="1" x14ac:dyDescent="0.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5"/>
      <c r="N583" s="13"/>
      <c r="O583" s="13"/>
      <c r="P583" s="15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</row>
    <row r="584" spans="1:34" ht="14.25" customHeight="1" x14ac:dyDescent="0.3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5"/>
      <c r="N584" s="13"/>
      <c r="O584" s="13"/>
      <c r="P584" s="15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</row>
    <row r="585" spans="1:34" ht="14.25" customHeight="1" x14ac:dyDescent="0.3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5"/>
      <c r="N585" s="13"/>
      <c r="O585" s="13"/>
      <c r="P585" s="15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</row>
    <row r="586" spans="1:34" ht="14.25" customHeight="1" x14ac:dyDescent="0.3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5"/>
      <c r="N586" s="13"/>
      <c r="O586" s="13"/>
      <c r="P586" s="15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</row>
    <row r="587" spans="1:34" ht="14.25" customHeight="1" x14ac:dyDescent="0.3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5"/>
      <c r="N587" s="13"/>
      <c r="O587" s="13"/>
      <c r="P587" s="15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</row>
    <row r="588" spans="1:34" ht="14.25" customHeight="1" x14ac:dyDescent="0.3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5"/>
      <c r="N588" s="13"/>
      <c r="O588" s="13"/>
      <c r="P588" s="15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</row>
    <row r="589" spans="1:34" ht="14.25" customHeight="1" x14ac:dyDescent="0.3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5"/>
      <c r="N589" s="13"/>
      <c r="O589" s="13"/>
      <c r="P589" s="15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</row>
    <row r="590" spans="1:34" ht="14.25" customHeight="1" x14ac:dyDescent="0.3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5"/>
      <c r="N590" s="13"/>
      <c r="O590" s="13"/>
      <c r="P590" s="15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</row>
    <row r="591" spans="1:34" ht="14.25" customHeight="1" x14ac:dyDescent="0.3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5"/>
      <c r="N591" s="13"/>
      <c r="O591" s="13"/>
      <c r="P591" s="15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</row>
    <row r="592" spans="1:34" ht="14.25" customHeight="1" x14ac:dyDescent="0.3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5"/>
      <c r="N592" s="13"/>
      <c r="O592" s="13"/>
      <c r="P592" s="15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</row>
    <row r="593" spans="1:34" ht="14.25" customHeight="1" x14ac:dyDescent="0.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5"/>
      <c r="N593" s="13"/>
      <c r="O593" s="13"/>
      <c r="P593" s="15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</row>
    <row r="594" spans="1:34" ht="14.25" customHeight="1" x14ac:dyDescent="0.3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5"/>
      <c r="N594" s="13"/>
      <c r="O594" s="13"/>
      <c r="P594" s="15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</row>
    <row r="595" spans="1:34" ht="14.25" customHeight="1" x14ac:dyDescent="0.3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5"/>
      <c r="N595" s="13"/>
      <c r="O595" s="13"/>
      <c r="P595" s="15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</row>
    <row r="596" spans="1:34" ht="14.25" customHeight="1" x14ac:dyDescent="0.3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5"/>
      <c r="N596" s="13"/>
      <c r="O596" s="13"/>
      <c r="P596" s="15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</row>
    <row r="597" spans="1:34" ht="14.25" customHeight="1" x14ac:dyDescent="0.3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5"/>
      <c r="N597" s="13"/>
      <c r="O597" s="13"/>
      <c r="P597" s="15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</row>
    <row r="598" spans="1:34" ht="14.25" customHeight="1" x14ac:dyDescent="0.3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5"/>
      <c r="N598" s="13"/>
      <c r="O598" s="13"/>
      <c r="P598" s="15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</row>
    <row r="599" spans="1:34" ht="14.25" customHeight="1" x14ac:dyDescent="0.3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5"/>
      <c r="N599" s="13"/>
      <c r="O599" s="13"/>
      <c r="P599" s="15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</row>
    <row r="600" spans="1:34" ht="14.25" customHeight="1" x14ac:dyDescent="0.3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5"/>
      <c r="N600" s="13"/>
      <c r="O600" s="13"/>
      <c r="P600" s="15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</row>
    <row r="601" spans="1:34" ht="14.25" customHeight="1" x14ac:dyDescent="0.3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5"/>
      <c r="N601" s="13"/>
      <c r="O601" s="13"/>
      <c r="P601" s="15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</row>
    <row r="602" spans="1:34" ht="14.25" customHeight="1" x14ac:dyDescent="0.3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5"/>
      <c r="N602" s="13"/>
      <c r="O602" s="13"/>
      <c r="P602" s="15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</row>
    <row r="603" spans="1:34" ht="14.25" customHeight="1" x14ac:dyDescent="0.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5"/>
      <c r="N603" s="13"/>
      <c r="O603" s="13"/>
      <c r="P603" s="15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</row>
    <row r="604" spans="1:34" ht="14.25" customHeight="1" x14ac:dyDescent="0.3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5"/>
      <c r="N604" s="13"/>
      <c r="O604" s="13"/>
      <c r="P604" s="15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</row>
    <row r="605" spans="1:34" ht="14.25" customHeight="1" x14ac:dyDescent="0.3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5"/>
      <c r="N605" s="13"/>
      <c r="O605" s="13"/>
      <c r="P605" s="15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</row>
    <row r="606" spans="1:34" ht="14.25" customHeight="1" x14ac:dyDescent="0.3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5"/>
      <c r="N606" s="13"/>
      <c r="O606" s="13"/>
      <c r="P606" s="15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</row>
    <row r="607" spans="1:34" ht="14.25" customHeight="1" x14ac:dyDescent="0.3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5"/>
      <c r="N607" s="13"/>
      <c r="O607" s="13"/>
      <c r="P607" s="15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</row>
    <row r="608" spans="1:34" ht="14.25" customHeight="1" x14ac:dyDescent="0.3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5"/>
      <c r="N608" s="13"/>
      <c r="O608" s="13"/>
      <c r="P608" s="15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</row>
    <row r="609" spans="1:34" ht="14.25" customHeight="1" x14ac:dyDescent="0.3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5"/>
      <c r="N609" s="13"/>
      <c r="O609" s="13"/>
      <c r="P609" s="15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</row>
    <row r="610" spans="1:34" ht="14.25" customHeight="1" x14ac:dyDescent="0.3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5"/>
      <c r="N610" s="13"/>
      <c r="O610" s="13"/>
      <c r="P610" s="15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</row>
    <row r="611" spans="1:34" ht="14.25" customHeight="1" x14ac:dyDescent="0.3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5"/>
      <c r="N611" s="13"/>
      <c r="O611" s="13"/>
      <c r="P611" s="15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</row>
    <row r="612" spans="1:34" ht="14.25" customHeight="1" x14ac:dyDescent="0.3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5"/>
      <c r="N612" s="13"/>
      <c r="O612" s="13"/>
      <c r="P612" s="15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</row>
    <row r="613" spans="1:34" ht="14.25" customHeight="1" x14ac:dyDescent="0.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5"/>
      <c r="N613" s="13"/>
      <c r="O613" s="13"/>
      <c r="P613" s="15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</row>
    <row r="614" spans="1:34" ht="14.25" customHeight="1" x14ac:dyDescent="0.3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5"/>
      <c r="N614" s="13"/>
      <c r="O614" s="13"/>
      <c r="P614" s="15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</row>
    <row r="615" spans="1:34" ht="14.25" customHeight="1" x14ac:dyDescent="0.3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5"/>
      <c r="N615" s="13"/>
      <c r="O615" s="13"/>
      <c r="P615" s="15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</row>
    <row r="616" spans="1:34" ht="14.25" customHeight="1" x14ac:dyDescent="0.3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5"/>
      <c r="N616" s="13"/>
      <c r="O616" s="13"/>
      <c r="P616" s="15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</row>
    <row r="617" spans="1:34" ht="14.25" customHeight="1" x14ac:dyDescent="0.3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5"/>
      <c r="N617" s="13"/>
      <c r="O617" s="13"/>
      <c r="P617" s="15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</row>
    <row r="618" spans="1:34" ht="14.25" customHeight="1" x14ac:dyDescent="0.3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5"/>
      <c r="N618" s="13"/>
      <c r="O618" s="13"/>
      <c r="P618" s="15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</row>
    <row r="619" spans="1:34" ht="14.25" customHeight="1" x14ac:dyDescent="0.3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5"/>
      <c r="N619" s="13"/>
      <c r="O619" s="13"/>
      <c r="P619" s="15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</row>
    <row r="620" spans="1:34" ht="14.25" customHeight="1" x14ac:dyDescent="0.3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5"/>
      <c r="N620" s="13"/>
      <c r="O620" s="13"/>
      <c r="P620" s="15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</row>
    <row r="621" spans="1:34" ht="14.25" customHeight="1" x14ac:dyDescent="0.3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5"/>
      <c r="N621" s="13"/>
      <c r="O621" s="13"/>
      <c r="P621" s="15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</row>
    <row r="622" spans="1:34" ht="14.25" customHeight="1" x14ac:dyDescent="0.3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5"/>
      <c r="N622" s="13"/>
      <c r="O622" s="13"/>
      <c r="P622" s="15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</row>
    <row r="623" spans="1:34" ht="14.25" customHeight="1" x14ac:dyDescent="0.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5"/>
      <c r="N623" s="13"/>
      <c r="O623" s="13"/>
      <c r="P623" s="15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</row>
    <row r="624" spans="1:34" ht="14.25" customHeight="1" x14ac:dyDescent="0.3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5"/>
      <c r="N624" s="13"/>
      <c r="O624" s="13"/>
      <c r="P624" s="15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</row>
    <row r="625" spans="1:34" ht="14.25" customHeight="1" x14ac:dyDescent="0.3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5"/>
      <c r="N625" s="13"/>
      <c r="O625" s="13"/>
      <c r="P625" s="15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</row>
    <row r="626" spans="1:34" ht="14.25" customHeight="1" x14ac:dyDescent="0.3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5"/>
      <c r="N626" s="13"/>
      <c r="O626" s="13"/>
      <c r="P626" s="15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</row>
    <row r="627" spans="1:34" ht="14.25" customHeight="1" x14ac:dyDescent="0.3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5"/>
      <c r="N627" s="13"/>
      <c r="O627" s="13"/>
      <c r="P627" s="15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</row>
    <row r="628" spans="1:34" ht="14.25" customHeight="1" x14ac:dyDescent="0.3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5"/>
      <c r="N628" s="13"/>
      <c r="O628" s="13"/>
      <c r="P628" s="15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</row>
    <row r="629" spans="1:34" ht="14.25" customHeight="1" x14ac:dyDescent="0.3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5"/>
      <c r="N629" s="13"/>
      <c r="O629" s="13"/>
      <c r="P629" s="15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</row>
    <row r="630" spans="1:34" ht="14.25" customHeight="1" x14ac:dyDescent="0.3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5"/>
      <c r="N630" s="13"/>
      <c r="O630" s="13"/>
      <c r="P630" s="15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</row>
    <row r="631" spans="1:34" ht="14.25" customHeight="1" x14ac:dyDescent="0.3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5"/>
      <c r="N631" s="13"/>
      <c r="O631" s="13"/>
      <c r="P631" s="15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</row>
    <row r="632" spans="1:34" ht="14.25" customHeight="1" x14ac:dyDescent="0.3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5"/>
      <c r="N632" s="13"/>
      <c r="O632" s="13"/>
      <c r="P632" s="15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</row>
    <row r="633" spans="1:34" ht="14.25" customHeight="1" x14ac:dyDescent="0.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5"/>
      <c r="N633" s="13"/>
      <c r="O633" s="13"/>
      <c r="P633" s="15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</row>
    <row r="634" spans="1:34" ht="14.25" customHeight="1" x14ac:dyDescent="0.3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5"/>
      <c r="N634" s="13"/>
      <c r="O634" s="13"/>
      <c r="P634" s="15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</row>
    <row r="635" spans="1:34" ht="14.25" customHeight="1" x14ac:dyDescent="0.3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5"/>
      <c r="N635" s="13"/>
      <c r="O635" s="13"/>
      <c r="P635" s="15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</row>
    <row r="636" spans="1:34" ht="14.25" customHeight="1" x14ac:dyDescent="0.3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5"/>
      <c r="N636" s="13"/>
      <c r="O636" s="13"/>
      <c r="P636" s="15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</row>
    <row r="637" spans="1:34" ht="14.25" customHeight="1" x14ac:dyDescent="0.3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5"/>
      <c r="N637" s="13"/>
      <c r="O637" s="13"/>
      <c r="P637" s="15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</row>
    <row r="638" spans="1:34" ht="14.25" customHeight="1" x14ac:dyDescent="0.3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5"/>
      <c r="N638" s="13"/>
      <c r="O638" s="13"/>
      <c r="P638" s="15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</row>
    <row r="639" spans="1:34" ht="14.25" customHeight="1" x14ac:dyDescent="0.3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5"/>
      <c r="N639" s="13"/>
      <c r="O639" s="13"/>
      <c r="P639" s="15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</row>
    <row r="640" spans="1:34" ht="14.25" customHeight="1" x14ac:dyDescent="0.3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5"/>
      <c r="N640" s="13"/>
      <c r="O640" s="13"/>
      <c r="P640" s="15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</row>
    <row r="641" spans="1:34" ht="14.25" customHeight="1" x14ac:dyDescent="0.3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5"/>
      <c r="N641" s="13"/>
      <c r="O641" s="13"/>
      <c r="P641" s="15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</row>
    <row r="642" spans="1:34" ht="14.25" customHeight="1" x14ac:dyDescent="0.3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5"/>
      <c r="N642" s="13"/>
      <c r="O642" s="13"/>
      <c r="P642" s="15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</row>
    <row r="643" spans="1:34" ht="14.25" customHeight="1" x14ac:dyDescent="0.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5"/>
      <c r="N643" s="13"/>
      <c r="O643" s="13"/>
      <c r="P643" s="15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</row>
    <row r="644" spans="1:34" ht="14.25" customHeight="1" x14ac:dyDescent="0.3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5"/>
      <c r="N644" s="13"/>
      <c r="O644" s="13"/>
      <c r="P644" s="15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</row>
    <row r="645" spans="1:34" ht="14.25" customHeight="1" x14ac:dyDescent="0.3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5"/>
      <c r="N645" s="13"/>
      <c r="O645" s="13"/>
      <c r="P645" s="15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</row>
    <row r="646" spans="1:34" ht="14.25" customHeight="1" x14ac:dyDescent="0.3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5"/>
      <c r="N646" s="13"/>
      <c r="O646" s="13"/>
      <c r="P646" s="15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</row>
    <row r="647" spans="1:34" ht="14.25" customHeight="1" x14ac:dyDescent="0.3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5"/>
      <c r="N647" s="13"/>
      <c r="O647" s="13"/>
      <c r="P647" s="15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</row>
    <row r="648" spans="1:34" ht="14.25" customHeight="1" x14ac:dyDescent="0.3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5"/>
      <c r="N648" s="13"/>
      <c r="O648" s="13"/>
      <c r="P648" s="15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</row>
    <row r="649" spans="1:34" ht="14.25" customHeight="1" x14ac:dyDescent="0.3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5"/>
      <c r="N649" s="13"/>
      <c r="O649" s="13"/>
      <c r="P649" s="15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</row>
    <row r="650" spans="1:34" ht="14.25" customHeight="1" x14ac:dyDescent="0.3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5"/>
      <c r="N650" s="13"/>
      <c r="O650" s="13"/>
      <c r="P650" s="15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</row>
    <row r="651" spans="1:34" ht="14.25" customHeight="1" x14ac:dyDescent="0.3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5"/>
      <c r="N651" s="13"/>
      <c r="O651" s="13"/>
      <c r="P651" s="15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</row>
    <row r="652" spans="1:34" ht="14.25" customHeight="1" x14ac:dyDescent="0.3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5"/>
      <c r="N652" s="13"/>
      <c r="O652" s="13"/>
      <c r="P652" s="15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</row>
    <row r="653" spans="1:34" ht="14.25" customHeight="1" x14ac:dyDescent="0.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5"/>
      <c r="N653" s="13"/>
      <c r="O653" s="13"/>
      <c r="P653" s="15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</row>
    <row r="654" spans="1:34" ht="14.25" customHeight="1" x14ac:dyDescent="0.3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5"/>
      <c r="N654" s="13"/>
      <c r="O654" s="13"/>
      <c r="P654" s="15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</row>
    <row r="655" spans="1:34" ht="14.25" customHeight="1" x14ac:dyDescent="0.3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5"/>
      <c r="N655" s="13"/>
      <c r="O655" s="13"/>
      <c r="P655" s="15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</row>
    <row r="656" spans="1:34" ht="14.25" customHeight="1" x14ac:dyDescent="0.3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5"/>
      <c r="N656" s="13"/>
      <c r="O656" s="13"/>
      <c r="P656" s="15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</row>
    <row r="657" spans="1:34" ht="14.25" customHeight="1" x14ac:dyDescent="0.3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5"/>
      <c r="N657" s="13"/>
      <c r="O657" s="13"/>
      <c r="P657" s="15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</row>
    <row r="658" spans="1:34" ht="14.25" customHeight="1" x14ac:dyDescent="0.3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5"/>
      <c r="N658" s="13"/>
      <c r="O658" s="13"/>
      <c r="P658" s="15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</row>
    <row r="659" spans="1:34" ht="14.25" customHeight="1" x14ac:dyDescent="0.3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5"/>
      <c r="N659" s="13"/>
      <c r="O659" s="13"/>
      <c r="P659" s="15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</row>
    <row r="660" spans="1:34" ht="14.25" customHeight="1" x14ac:dyDescent="0.3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5"/>
      <c r="N660" s="13"/>
      <c r="O660" s="13"/>
      <c r="P660" s="15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</row>
    <row r="661" spans="1:34" ht="14.25" customHeight="1" x14ac:dyDescent="0.3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5"/>
      <c r="N661" s="13"/>
      <c r="O661" s="13"/>
      <c r="P661" s="15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</row>
    <row r="662" spans="1:34" ht="14.25" customHeight="1" x14ac:dyDescent="0.3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5"/>
      <c r="N662" s="13"/>
      <c r="O662" s="13"/>
      <c r="P662" s="15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</row>
    <row r="663" spans="1:34" ht="14.25" customHeight="1" x14ac:dyDescent="0.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5"/>
      <c r="N663" s="13"/>
      <c r="O663" s="13"/>
      <c r="P663" s="15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</row>
    <row r="664" spans="1:34" ht="14.25" customHeight="1" x14ac:dyDescent="0.3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5"/>
      <c r="N664" s="13"/>
      <c r="O664" s="13"/>
      <c r="P664" s="15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</row>
    <row r="665" spans="1:34" ht="14.25" customHeight="1" x14ac:dyDescent="0.3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5"/>
      <c r="N665" s="13"/>
      <c r="O665" s="13"/>
      <c r="P665" s="15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</row>
    <row r="666" spans="1:34" ht="14.25" customHeight="1" x14ac:dyDescent="0.3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5"/>
      <c r="N666" s="13"/>
      <c r="O666" s="13"/>
      <c r="P666" s="15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</row>
    <row r="667" spans="1:34" ht="14.25" customHeight="1" x14ac:dyDescent="0.3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5"/>
      <c r="N667" s="13"/>
      <c r="O667" s="13"/>
      <c r="P667" s="15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</row>
    <row r="668" spans="1:34" ht="14.25" customHeight="1" x14ac:dyDescent="0.3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5"/>
      <c r="N668" s="13"/>
      <c r="O668" s="13"/>
      <c r="P668" s="15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</row>
    <row r="669" spans="1:34" ht="14.25" customHeight="1" x14ac:dyDescent="0.3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5"/>
      <c r="N669" s="13"/>
      <c r="O669" s="13"/>
      <c r="P669" s="15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</row>
    <row r="670" spans="1:34" ht="14.25" customHeight="1" x14ac:dyDescent="0.3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5"/>
      <c r="N670" s="13"/>
      <c r="O670" s="13"/>
      <c r="P670" s="15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</row>
    <row r="671" spans="1:34" ht="14.25" customHeight="1" x14ac:dyDescent="0.3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5"/>
      <c r="N671" s="13"/>
      <c r="O671" s="13"/>
      <c r="P671" s="15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</row>
    <row r="672" spans="1:34" ht="14.25" customHeight="1" x14ac:dyDescent="0.3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5"/>
      <c r="N672" s="13"/>
      <c r="O672" s="13"/>
      <c r="P672" s="15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</row>
    <row r="673" spans="1:34" ht="14.25" customHeight="1" x14ac:dyDescent="0.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5"/>
      <c r="N673" s="13"/>
      <c r="O673" s="13"/>
      <c r="P673" s="15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</row>
    <row r="674" spans="1:34" ht="14.25" customHeight="1" x14ac:dyDescent="0.3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5"/>
      <c r="N674" s="13"/>
      <c r="O674" s="13"/>
      <c r="P674" s="15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</row>
    <row r="675" spans="1:34" ht="14.25" customHeight="1" x14ac:dyDescent="0.3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5"/>
      <c r="N675" s="13"/>
      <c r="O675" s="13"/>
      <c r="P675" s="15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</row>
    <row r="676" spans="1:34" ht="14.25" customHeight="1" x14ac:dyDescent="0.3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5"/>
      <c r="N676" s="13"/>
      <c r="O676" s="13"/>
      <c r="P676" s="15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</row>
    <row r="677" spans="1:34" ht="14.25" customHeight="1" x14ac:dyDescent="0.3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5"/>
      <c r="N677" s="13"/>
      <c r="O677" s="13"/>
      <c r="P677" s="15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</row>
    <row r="678" spans="1:34" ht="14.25" customHeight="1" x14ac:dyDescent="0.3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5"/>
      <c r="N678" s="13"/>
      <c r="O678" s="13"/>
      <c r="P678" s="15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</row>
    <row r="679" spans="1:34" ht="14.25" customHeight="1" x14ac:dyDescent="0.3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5"/>
      <c r="N679" s="13"/>
      <c r="O679" s="13"/>
      <c r="P679" s="15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</row>
    <row r="680" spans="1:34" ht="14.25" customHeight="1" x14ac:dyDescent="0.3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5"/>
      <c r="N680" s="13"/>
      <c r="O680" s="13"/>
      <c r="P680" s="15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</row>
    <row r="681" spans="1:34" ht="14.25" customHeight="1" x14ac:dyDescent="0.3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5"/>
      <c r="N681" s="13"/>
      <c r="O681" s="13"/>
      <c r="P681" s="15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</row>
    <row r="682" spans="1:34" ht="14.25" customHeight="1" x14ac:dyDescent="0.3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5"/>
      <c r="N682" s="13"/>
      <c r="O682" s="13"/>
      <c r="P682" s="15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</row>
    <row r="683" spans="1:34" ht="14.25" customHeight="1" x14ac:dyDescent="0.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5"/>
      <c r="N683" s="13"/>
      <c r="O683" s="13"/>
      <c r="P683" s="15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</row>
    <row r="684" spans="1:34" ht="14.25" customHeight="1" x14ac:dyDescent="0.3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5"/>
      <c r="N684" s="13"/>
      <c r="O684" s="13"/>
      <c r="P684" s="15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</row>
    <row r="685" spans="1:34" ht="14.25" customHeight="1" x14ac:dyDescent="0.3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5"/>
      <c r="N685" s="13"/>
      <c r="O685" s="13"/>
      <c r="P685" s="15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</row>
    <row r="686" spans="1:34" ht="14.25" customHeight="1" x14ac:dyDescent="0.3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5"/>
      <c r="N686" s="13"/>
      <c r="O686" s="13"/>
      <c r="P686" s="15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</row>
    <row r="687" spans="1:34" ht="14.25" customHeight="1" x14ac:dyDescent="0.3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5"/>
      <c r="N687" s="13"/>
      <c r="O687" s="13"/>
      <c r="P687" s="15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</row>
    <row r="688" spans="1:34" ht="14.25" customHeight="1" x14ac:dyDescent="0.3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5"/>
      <c r="N688" s="13"/>
      <c r="O688" s="13"/>
      <c r="P688" s="15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</row>
    <row r="689" spans="1:34" ht="14.25" customHeight="1" x14ac:dyDescent="0.3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5"/>
      <c r="N689" s="13"/>
      <c r="O689" s="13"/>
      <c r="P689" s="15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</row>
    <row r="690" spans="1:34" ht="14.25" customHeight="1" x14ac:dyDescent="0.3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5"/>
      <c r="N690" s="13"/>
      <c r="O690" s="13"/>
      <c r="P690" s="15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</row>
    <row r="691" spans="1:34" ht="14.25" customHeight="1" x14ac:dyDescent="0.3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5"/>
      <c r="N691" s="13"/>
      <c r="O691" s="13"/>
      <c r="P691" s="15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</row>
    <row r="692" spans="1:34" ht="14.25" customHeight="1" x14ac:dyDescent="0.3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5"/>
      <c r="N692" s="13"/>
      <c r="O692" s="13"/>
      <c r="P692" s="15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</row>
    <row r="693" spans="1:34" ht="14.25" customHeight="1" x14ac:dyDescent="0.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5"/>
      <c r="N693" s="13"/>
      <c r="O693" s="13"/>
      <c r="P693" s="15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</row>
    <row r="694" spans="1:34" ht="14.25" customHeight="1" x14ac:dyDescent="0.3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5"/>
      <c r="N694" s="13"/>
      <c r="O694" s="13"/>
      <c r="P694" s="15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</row>
    <row r="695" spans="1:34" ht="14.25" customHeight="1" x14ac:dyDescent="0.3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5"/>
      <c r="N695" s="13"/>
      <c r="O695" s="13"/>
      <c r="P695" s="15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</row>
    <row r="696" spans="1:34" ht="14.25" customHeight="1" x14ac:dyDescent="0.3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5"/>
      <c r="N696" s="13"/>
      <c r="O696" s="13"/>
      <c r="P696" s="15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</row>
    <row r="697" spans="1:34" ht="14.25" customHeight="1" x14ac:dyDescent="0.3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5"/>
      <c r="N697" s="13"/>
      <c r="O697" s="13"/>
      <c r="P697" s="15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</row>
    <row r="698" spans="1:34" ht="14.25" customHeight="1" x14ac:dyDescent="0.3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5"/>
      <c r="N698" s="13"/>
      <c r="O698" s="13"/>
      <c r="P698" s="15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</row>
    <row r="699" spans="1:34" ht="14.25" customHeight="1" x14ac:dyDescent="0.3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5"/>
      <c r="N699" s="13"/>
      <c r="O699" s="13"/>
      <c r="P699" s="15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</row>
    <row r="700" spans="1:34" ht="14.25" customHeight="1" x14ac:dyDescent="0.3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5"/>
      <c r="N700" s="13"/>
      <c r="O700" s="13"/>
      <c r="P700" s="15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</row>
    <row r="701" spans="1:34" ht="14.25" customHeight="1" x14ac:dyDescent="0.3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5"/>
      <c r="N701" s="13"/>
      <c r="O701" s="13"/>
      <c r="P701" s="15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</row>
    <row r="702" spans="1:34" ht="14.25" customHeight="1" x14ac:dyDescent="0.3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5"/>
      <c r="N702" s="13"/>
      <c r="O702" s="13"/>
      <c r="P702" s="15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</row>
    <row r="703" spans="1:34" ht="14.25" customHeight="1" x14ac:dyDescent="0.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5"/>
      <c r="N703" s="13"/>
      <c r="O703" s="13"/>
      <c r="P703" s="15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</row>
    <row r="704" spans="1:34" ht="14.25" customHeight="1" x14ac:dyDescent="0.3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5"/>
      <c r="N704" s="13"/>
      <c r="O704" s="13"/>
      <c r="P704" s="15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</row>
    <row r="705" spans="1:34" ht="14.25" customHeight="1" x14ac:dyDescent="0.3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5"/>
      <c r="N705" s="13"/>
      <c r="O705" s="13"/>
      <c r="P705" s="15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</row>
    <row r="706" spans="1:34" ht="14.25" customHeight="1" x14ac:dyDescent="0.3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5"/>
      <c r="N706" s="13"/>
      <c r="O706" s="13"/>
      <c r="P706" s="15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</row>
    <row r="707" spans="1:34" ht="14.25" customHeight="1" x14ac:dyDescent="0.3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5"/>
      <c r="N707" s="13"/>
      <c r="O707" s="13"/>
      <c r="P707" s="15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</row>
    <row r="708" spans="1:34" ht="14.25" customHeight="1" x14ac:dyDescent="0.3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5"/>
      <c r="N708" s="13"/>
      <c r="O708" s="13"/>
      <c r="P708" s="15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</row>
    <row r="709" spans="1:34" ht="14.25" customHeight="1" x14ac:dyDescent="0.3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5"/>
      <c r="N709" s="13"/>
      <c r="O709" s="13"/>
      <c r="P709" s="15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</row>
    <row r="710" spans="1:34" ht="14.25" customHeight="1" x14ac:dyDescent="0.3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5"/>
      <c r="N710" s="13"/>
      <c r="O710" s="13"/>
      <c r="P710" s="15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</row>
    <row r="711" spans="1:34" ht="14.25" customHeight="1" x14ac:dyDescent="0.3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5"/>
      <c r="N711" s="13"/>
      <c r="O711" s="13"/>
      <c r="P711" s="15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</row>
    <row r="712" spans="1:34" ht="14.25" customHeight="1" x14ac:dyDescent="0.3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5"/>
      <c r="N712" s="13"/>
      <c r="O712" s="13"/>
      <c r="P712" s="15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</row>
    <row r="713" spans="1:34" ht="14.25" customHeight="1" x14ac:dyDescent="0.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5"/>
      <c r="N713" s="13"/>
      <c r="O713" s="13"/>
      <c r="P713" s="15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</row>
    <row r="714" spans="1:34" ht="14.25" customHeight="1" x14ac:dyDescent="0.3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5"/>
      <c r="N714" s="13"/>
      <c r="O714" s="13"/>
      <c r="P714" s="15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</row>
    <row r="715" spans="1:34" ht="14.25" customHeight="1" x14ac:dyDescent="0.3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5"/>
      <c r="N715" s="13"/>
      <c r="O715" s="13"/>
      <c r="P715" s="15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</row>
    <row r="716" spans="1:34" ht="14.25" customHeight="1" x14ac:dyDescent="0.3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5"/>
      <c r="N716" s="13"/>
      <c r="O716" s="13"/>
      <c r="P716" s="15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</row>
    <row r="717" spans="1:34" ht="14.25" customHeight="1" x14ac:dyDescent="0.3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5"/>
      <c r="N717" s="13"/>
      <c r="O717" s="13"/>
      <c r="P717" s="15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</row>
    <row r="718" spans="1:34" ht="14.25" customHeight="1" x14ac:dyDescent="0.3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5"/>
      <c r="N718" s="13"/>
      <c r="O718" s="13"/>
      <c r="P718" s="15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</row>
    <row r="719" spans="1:34" ht="14.25" customHeight="1" x14ac:dyDescent="0.3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5"/>
      <c r="N719" s="13"/>
      <c r="O719" s="13"/>
      <c r="P719" s="15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</row>
    <row r="720" spans="1:34" ht="14.25" customHeight="1" x14ac:dyDescent="0.3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5"/>
      <c r="N720" s="13"/>
      <c r="O720" s="13"/>
      <c r="P720" s="15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</row>
    <row r="721" spans="1:34" ht="14.25" customHeight="1" x14ac:dyDescent="0.3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5"/>
      <c r="N721" s="13"/>
      <c r="O721" s="13"/>
      <c r="P721" s="15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</row>
    <row r="722" spans="1:34" ht="14.25" customHeight="1" x14ac:dyDescent="0.3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5"/>
      <c r="N722" s="13"/>
      <c r="O722" s="13"/>
      <c r="P722" s="15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</row>
    <row r="723" spans="1:34" ht="14.25" customHeight="1" x14ac:dyDescent="0.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5"/>
      <c r="N723" s="13"/>
      <c r="O723" s="13"/>
      <c r="P723" s="15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</row>
    <row r="724" spans="1:34" ht="14.25" customHeight="1" x14ac:dyDescent="0.3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5"/>
      <c r="N724" s="13"/>
      <c r="O724" s="13"/>
      <c r="P724" s="15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</row>
    <row r="725" spans="1:34" ht="14.25" customHeight="1" x14ac:dyDescent="0.3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5"/>
      <c r="N725" s="13"/>
      <c r="O725" s="13"/>
      <c r="P725" s="15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</row>
    <row r="726" spans="1:34" ht="14.25" customHeight="1" x14ac:dyDescent="0.3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5"/>
      <c r="N726" s="13"/>
      <c r="O726" s="13"/>
      <c r="P726" s="15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</row>
    <row r="727" spans="1:34" ht="14.25" customHeight="1" x14ac:dyDescent="0.3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5"/>
      <c r="N727" s="13"/>
      <c r="O727" s="13"/>
      <c r="P727" s="15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</row>
    <row r="728" spans="1:34" ht="14.25" customHeight="1" x14ac:dyDescent="0.3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5"/>
      <c r="N728" s="13"/>
      <c r="O728" s="13"/>
      <c r="P728" s="15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</row>
    <row r="729" spans="1:34" ht="14.25" customHeight="1" x14ac:dyDescent="0.3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5"/>
      <c r="N729" s="13"/>
      <c r="O729" s="13"/>
      <c r="P729" s="15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</row>
    <row r="730" spans="1:34" ht="14.25" customHeight="1" x14ac:dyDescent="0.3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5"/>
      <c r="N730" s="13"/>
      <c r="O730" s="13"/>
      <c r="P730" s="15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</row>
    <row r="731" spans="1:34" ht="14.25" customHeight="1" x14ac:dyDescent="0.3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5"/>
      <c r="N731" s="13"/>
      <c r="O731" s="13"/>
      <c r="P731" s="15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</row>
    <row r="732" spans="1:34" ht="14.25" customHeight="1" x14ac:dyDescent="0.3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5"/>
      <c r="N732" s="13"/>
      <c r="O732" s="13"/>
      <c r="P732" s="15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</row>
    <row r="733" spans="1:34" ht="14.25" customHeight="1" x14ac:dyDescent="0.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5"/>
      <c r="N733" s="13"/>
      <c r="O733" s="13"/>
      <c r="P733" s="15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</row>
    <row r="734" spans="1:34" ht="14.25" customHeight="1" x14ac:dyDescent="0.3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5"/>
      <c r="N734" s="13"/>
      <c r="O734" s="13"/>
      <c r="P734" s="15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</row>
    <row r="735" spans="1:34" ht="14.25" customHeight="1" x14ac:dyDescent="0.3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5"/>
      <c r="N735" s="13"/>
      <c r="O735" s="13"/>
      <c r="P735" s="15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</row>
    <row r="736" spans="1:34" ht="14.25" customHeight="1" x14ac:dyDescent="0.3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5"/>
      <c r="N736" s="13"/>
      <c r="O736" s="13"/>
      <c r="P736" s="15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</row>
    <row r="737" spans="1:34" ht="14.25" customHeight="1" x14ac:dyDescent="0.3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5"/>
      <c r="N737" s="13"/>
      <c r="O737" s="13"/>
      <c r="P737" s="15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</row>
    <row r="738" spans="1:34" ht="14.25" customHeight="1" x14ac:dyDescent="0.3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5"/>
      <c r="N738" s="13"/>
      <c r="O738" s="13"/>
      <c r="P738" s="15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</row>
    <row r="739" spans="1:34" ht="14.25" customHeight="1" x14ac:dyDescent="0.3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5"/>
      <c r="N739" s="13"/>
      <c r="O739" s="13"/>
      <c r="P739" s="15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</row>
    <row r="740" spans="1:34" ht="14.25" customHeight="1" x14ac:dyDescent="0.3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5"/>
      <c r="N740" s="13"/>
      <c r="O740" s="13"/>
      <c r="P740" s="15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</row>
    <row r="741" spans="1:34" ht="14.25" customHeight="1" x14ac:dyDescent="0.3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5"/>
      <c r="N741" s="13"/>
      <c r="O741" s="13"/>
      <c r="P741" s="15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</row>
    <row r="742" spans="1:34" ht="14.25" customHeight="1" x14ac:dyDescent="0.3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5"/>
      <c r="N742" s="13"/>
      <c r="O742" s="13"/>
      <c r="P742" s="15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</row>
    <row r="743" spans="1:34" ht="14.25" customHeight="1" x14ac:dyDescent="0.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5"/>
      <c r="N743" s="13"/>
      <c r="O743" s="13"/>
      <c r="P743" s="15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</row>
    <row r="744" spans="1:34" ht="14.25" customHeight="1" x14ac:dyDescent="0.3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5"/>
      <c r="N744" s="13"/>
      <c r="O744" s="13"/>
      <c r="P744" s="15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</row>
    <row r="745" spans="1:34" ht="14.25" customHeight="1" x14ac:dyDescent="0.3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5"/>
      <c r="N745" s="13"/>
      <c r="O745" s="13"/>
      <c r="P745" s="15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</row>
    <row r="746" spans="1:34" ht="14.25" customHeight="1" x14ac:dyDescent="0.3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5"/>
      <c r="N746" s="13"/>
      <c r="O746" s="13"/>
      <c r="P746" s="15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</row>
    <row r="747" spans="1:34" ht="14.25" customHeight="1" x14ac:dyDescent="0.3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5"/>
      <c r="N747" s="13"/>
      <c r="O747" s="13"/>
      <c r="P747" s="15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</row>
    <row r="748" spans="1:34" ht="14.25" customHeight="1" x14ac:dyDescent="0.3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5"/>
      <c r="N748" s="13"/>
      <c r="O748" s="13"/>
      <c r="P748" s="15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</row>
    <row r="749" spans="1:34" ht="14.25" customHeight="1" x14ac:dyDescent="0.3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5"/>
      <c r="N749" s="13"/>
      <c r="O749" s="13"/>
      <c r="P749" s="15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</row>
    <row r="750" spans="1:34" ht="14.25" customHeight="1" x14ac:dyDescent="0.3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5"/>
      <c r="N750" s="13"/>
      <c r="O750" s="13"/>
      <c r="P750" s="15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</row>
    <row r="751" spans="1:34" ht="14.25" customHeight="1" x14ac:dyDescent="0.3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5"/>
      <c r="N751" s="13"/>
      <c r="O751" s="13"/>
      <c r="P751" s="15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</row>
    <row r="752" spans="1:34" ht="14.25" customHeight="1" x14ac:dyDescent="0.3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5"/>
      <c r="N752" s="13"/>
      <c r="O752" s="13"/>
      <c r="P752" s="15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</row>
    <row r="753" spans="1:34" ht="14.25" customHeight="1" x14ac:dyDescent="0.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5"/>
      <c r="N753" s="13"/>
      <c r="O753" s="13"/>
      <c r="P753" s="15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</row>
    <row r="754" spans="1:34" ht="14.25" customHeight="1" x14ac:dyDescent="0.3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5"/>
      <c r="N754" s="13"/>
      <c r="O754" s="13"/>
      <c r="P754" s="15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</row>
    <row r="755" spans="1:34" ht="14.25" customHeight="1" x14ac:dyDescent="0.3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5"/>
      <c r="N755" s="13"/>
      <c r="O755" s="13"/>
      <c r="P755" s="15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</row>
    <row r="756" spans="1:34" ht="14.25" customHeight="1" x14ac:dyDescent="0.3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5"/>
      <c r="N756" s="13"/>
      <c r="O756" s="13"/>
      <c r="P756" s="15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</row>
    <row r="757" spans="1:34" ht="14.25" customHeight="1" x14ac:dyDescent="0.3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5"/>
      <c r="N757" s="13"/>
      <c r="O757" s="13"/>
      <c r="P757" s="15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</row>
    <row r="758" spans="1:34" ht="14.25" customHeight="1" x14ac:dyDescent="0.3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5"/>
      <c r="N758" s="13"/>
      <c r="O758" s="13"/>
      <c r="P758" s="15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</row>
    <row r="759" spans="1:34" ht="14.25" customHeight="1" x14ac:dyDescent="0.3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5"/>
      <c r="N759" s="13"/>
      <c r="O759" s="13"/>
      <c r="P759" s="15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</row>
    <row r="760" spans="1:34" ht="14.25" customHeight="1" x14ac:dyDescent="0.3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5"/>
      <c r="N760" s="13"/>
      <c r="O760" s="13"/>
      <c r="P760" s="15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</row>
    <row r="761" spans="1:34" ht="14.25" customHeight="1" x14ac:dyDescent="0.3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5"/>
      <c r="N761" s="13"/>
      <c r="O761" s="13"/>
      <c r="P761" s="15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</row>
    <row r="762" spans="1:34" ht="14.25" customHeight="1" x14ac:dyDescent="0.3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5"/>
      <c r="N762" s="13"/>
      <c r="O762" s="13"/>
      <c r="P762" s="15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</row>
    <row r="763" spans="1:34" ht="14.25" customHeight="1" x14ac:dyDescent="0.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5"/>
      <c r="N763" s="13"/>
      <c r="O763" s="13"/>
      <c r="P763" s="15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</row>
    <row r="764" spans="1:34" ht="14.25" customHeight="1" x14ac:dyDescent="0.3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5"/>
      <c r="N764" s="13"/>
      <c r="O764" s="13"/>
      <c r="P764" s="15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</row>
    <row r="765" spans="1:34" ht="14.25" customHeight="1" x14ac:dyDescent="0.3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5"/>
      <c r="N765" s="13"/>
      <c r="O765" s="13"/>
      <c r="P765" s="15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</row>
    <row r="766" spans="1:34" ht="14.25" customHeight="1" x14ac:dyDescent="0.3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5"/>
      <c r="N766" s="13"/>
      <c r="O766" s="13"/>
      <c r="P766" s="15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</row>
    <row r="767" spans="1:34" ht="14.25" customHeight="1" x14ac:dyDescent="0.3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5"/>
      <c r="N767" s="13"/>
      <c r="O767" s="13"/>
      <c r="P767" s="15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</row>
    <row r="768" spans="1:34" ht="14.25" customHeight="1" x14ac:dyDescent="0.3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5"/>
      <c r="N768" s="13"/>
      <c r="O768" s="13"/>
      <c r="P768" s="15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</row>
    <row r="769" spans="1:34" ht="14.25" customHeight="1" x14ac:dyDescent="0.3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5"/>
      <c r="N769" s="13"/>
      <c r="O769" s="13"/>
      <c r="P769" s="15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</row>
    <row r="770" spans="1:34" ht="14.25" customHeight="1" x14ac:dyDescent="0.3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5"/>
      <c r="N770" s="13"/>
      <c r="O770" s="13"/>
      <c r="P770" s="15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</row>
    <row r="771" spans="1:34" ht="14.25" customHeight="1" x14ac:dyDescent="0.3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5"/>
      <c r="N771" s="13"/>
      <c r="O771" s="13"/>
      <c r="P771" s="15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</row>
    <row r="772" spans="1:34" ht="14.25" customHeight="1" x14ac:dyDescent="0.3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5"/>
      <c r="N772" s="13"/>
      <c r="O772" s="13"/>
      <c r="P772" s="15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</row>
    <row r="773" spans="1:34" ht="14.25" customHeight="1" x14ac:dyDescent="0.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5"/>
      <c r="N773" s="13"/>
      <c r="O773" s="13"/>
      <c r="P773" s="15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</row>
    <row r="774" spans="1:34" ht="14.25" customHeight="1" x14ac:dyDescent="0.3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5"/>
      <c r="N774" s="13"/>
      <c r="O774" s="13"/>
      <c r="P774" s="15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</row>
    <row r="775" spans="1:34" ht="14.25" customHeight="1" x14ac:dyDescent="0.3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5"/>
      <c r="N775" s="13"/>
      <c r="O775" s="13"/>
      <c r="P775" s="15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</row>
    <row r="776" spans="1:34" ht="14.25" customHeight="1" x14ac:dyDescent="0.3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5"/>
      <c r="N776" s="13"/>
      <c r="O776" s="13"/>
      <c r="P776" s="15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</row>
    <row r="777" spans="1:34" ht="14.25" customHeight="1" x14ac:dyDescent="0.3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5"/>
      <c r="N777" s="13"/>
      <c r="O777" s="13"/>
      <c r="P777" s="15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</row>
    <row r="778" spans="1:34" ht="14.25" customHeight="1" x14ac:dyDescent="0.3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5"/>
      <c r="N778" s="13"/>
      <c r="O778" s="13"/>
      <c r="P778" s="15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</row>
    <row r="779" spans="1:34" ht="14.25" customHeight="1" x14ac:dyDescent="0.3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5"/>
      <c r="N779" s="13"/>
      <c r="O779" s="13"/>
      <c r="P779" s="15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</row>
    <row r="780" spans="1:34" ht="14.25" customHeight="1" x14ac:dyDescent="0.3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5"/>
      <c r="N780" s="13"/>
      <c r="O780" s="13"/>
      <c r="P780" s="15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</row>
    <row r="781" spans="1:34" ht="14.25" customHeight="1" x14ac:dyDescent="0.3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5"/>
      <c r="N781" s="13"/>
      <c r="O781" s="13"/>
      <c r="P781" s="15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</row>
    <row r="782" spans="1:34" ht="14.25" customHeight="1" x14ac:dyDescent="0.3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5"/>
      <c r="N782" s="13"/>
      <c r="O782" s="13"/>
      <c r="P782" s="15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</row>
    <row r="783" spans="1:34" ht="14.25" customHeight="1" x14ac:dyDescent="0.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5"/>
      <c r="N783" s="13"/>
      <c r="O783" s="13"/>
      <c r="P783" s="15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</row>
    <row r="784" spans="1:34" ht="14.25" customHeight="1" x14ac:dyDescent="0.3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5"/>
      <c r="N784" s="13"/>
      <c r="O784" s="13"/>
      <c r="P784" s="15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</row>
    <row r="785" spans="1:34" ht="14.25" customHeight="1" x14ac:dyDescent="0.3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5"/>
      <c r="N785" s="13"/>
      <c r="O785" s="13"/>
      <c r="P785" s="15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</row>
    <row r="786" spans="1:34" ht="14.25" customHeight="1" x14ac:dyDescent="0.3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5"/>
      <c r="N786" s="13"/>
      <c r="O786" s="13"/>
      <c r="P786" s="15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</row>
    <row r="787" spans="1:34" ht="14.25" customHeight="1" x14ac:dyDescent="0.3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5"/>
      <c r="N787" s="13"/>
      <c r="O787" s="13"/>
      <c r="P787" s="15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</row>
    <row r="788" spans="1:34" ht="14.25" customHeight="1" x14ac:dyDescent="0.3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5"/>
      <c r="N788" s="13"/>
      <c r="O788" s="13"/>
      <c r="P788" s="15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</row>
    <row r="789" spans="1:34" ht="14.25" customHeight="1" x14ac:dyDescent="0.3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5"/>
      <c r="N789" s="13"/>
      <c r="O789" s="13"/>
      <c r="P789" s="15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</row>
    <row r="790" spans="1:34" ht="14.25" customHeight="1" x14ac:dyDescent="0.3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5"/>
      <c r="N790" s="13"/>
      <c r="O790" s="13"/>
      <c r="P790" s="15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</row>
    <row r="791" spans="1:34" ht="14.25" customHeight="1" x14ac:dyDescent="0.3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5"/>
      <c r="N791" s="13"/>
      <c r="O791" s="13"/>
      <c r="P791" s="15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</row>
    <row r="792" spans="1:34" ht="14.25" customHeight="1" x14ac:dyDescent="0.3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5"/>
      <c r="N792" s="13"/>
      <c r="O792" s="13"/>
      <c r="P792" s="15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</row>
    <row r="793" spans="1:34" ht="14.25" customHeight="1" x14ac:dyDescent="0.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5"/>
      <c r="N793" s="13"/>
      <c r="O793" s="13"/>
      <c r="P793" s="15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</row>
    <row r="794" spans="1:34" ht="14.25" customHeight="1" x14ac:dyDescent="0.3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5"/>
      <c r="N794" s="13"/>
      <c r="O794" s="13"/>
      <c r="P794" s="15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</row>
    <row r="795" spans="1:34" ht="14.25" customHeight="1" x14ac:dyDescent="0.3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5"/>
      <c r="N795" s="13"/>
      <c r="O795" s="13"/>
      <c r="P795" s="15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</row>
    <row r="796" spans="1:34" ht="14.25" customHeight="1" x14ac:dyDescent="0.3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5"/>
      <c r="N796" s="13"/>
      <c r="O796" s="13"/>
      <c r="P796" s="15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</row>
    <row r="797" spans="1:34" ht="14.25" customHeight="1" x14ac:dyDescent="0.3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5"/>
      <c r="N797" s="13"/>
      <c r="O797" s="13"/>
      <c r="P797" s="15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</row>
    <row r="798" spans="1:34" ht="14.25" customHeight="1" x14ac:dyDescent="0.3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5"/>
      <c r="N798" s="13"/>
      <c r="O798" s="13"/>
      <c r="P798" s="15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</row>
    <row r="799" spans="1:34" ht="14.25" customHeight="1" x14ac:dyDescent="0.3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5"/>
      <c r="N799" s="13"/>
      <c r="O799" s="13"/>
      <c r="P799" s="15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</row>
    <row r="800" spans="1:34" ht="14.25" customHeight="1" x14ac:dyDescent="0.3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5"/>
      <c r="N800" s="13"/>
      <c r="O800" s="13"/>
      <c r="P800" s="15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</row>
    <row r="801" spans="1:34" ht="14.25" customHeight="1" x14ac:dyDescent="0.3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5"/>
      <c r="N801" s="13"/>
      <c r="O801" s="13"/>
      <c r="P801" s="15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</row>
    <row r="802" spans="1:34" ht="14.25" customHeight="1" x14ac:dyDescent="0.3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5"/>
      <c r="N802" s="13"/>
      <c r="O802" s="13"/>
      <c r="P802" s="15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</row>
    <row r="803" spans="1:34" ht="14.25" customHeight="1" x14ac:dyDescent="0.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5"/>
      <c r="N803" s="13"/>
      <c r="O803" s="13"/>
      <c r="P803" s="15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</row>
    <row r="804" spans="1:34" ht="14.25" customHeight="1" x14ac:dyDescent="0.3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5"/>
      <c r="N804" s="13"/>
      <c r="O804" s="13"/>
      <c r="P804" s="15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</row>
    <row r="805" spans="1:34" ht="14.25" customHeight="1" x14ac:dyDescent="0.3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5"/>
      <c r="N805" s="13"/>
      <c r="O805" s="13"/>
      <c r="P805" s="15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</row>
    <row r="806" spans="1:34" ht="14.25" customHeight="1" x14ac:dyDescent="0.3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5"/>
      <c r="N806" s="13"/>
      <c r="O806" s="13"/>
      <c r="P806" s="15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</row>
    <row r="807" spans="1:34" ht="14.25" customHeight="1" x14ac:dyDescent="0.3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5"/>
      <c r="N807" s="13"/>
      <c r="O807" s="13"/>
      <c r="P807" s="15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</row>
    <row r="808" spans="1:34" ht="14.25" customHeight="1" x14ac:dyDescent="0.3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5"/>
      <c r="N808" s="13"/>
      <c r="O808" s="13"/>
      <c r="P808" s="15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</row>
    <row r="809" spans="1:34" ht="14.25" customHeight="1" x14ac:dyDescent="0.3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5"/>
      <c r="N809" s="13"/>
      <c r="O809" s="13"/>
      <c r="P809" s="15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</row>
    <row r="810" spans="1:34" ht="14.25" customHeight="1" x14ac:dyDescent="0.3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5"/>
      <c r="N810" s="13"/>
      <c r="O810" s="13"/>
      <c r="P810" s="15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</row>
    <row r="811" spans="1:34" ht="14.25" customHeight="1" x14ac:dyDescent="0.3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5"/>
      <c r="N811" s="13"/>
      <c r="O811" s="13"/>
      <c r="P811" s="15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</row>
    <row r="812" spans="1:34" ht="14.25" customHeight="1" x14ac:dyDescent="0.3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5"/>
      <c r="N812" s="13"/>
      <c r="O812" s="13"/>
      <c r="P812" s="15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</row>
    <row r="813" spans="1:34" ht="14.25" customHeight="1" x14ac:dyDescent="0.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5"/>
      <c r="N813" s="13"/>
      <c r="O813" s="13"/>
      <c r="P813" s="15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</row>
    <row r="814" spans="1:34" ht="14.25" customHeight="1" x14ac:dyDescent="0.3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5"/>
      <c r="N814" s="13"/>
      <c r="O814" s="13"/>
      <c r="P814" s="15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</row>
    <row r="815" spans="1:34" ht="14.25" customHeight="1" x14ac:dyDescent="0.3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5"/>
      <c r="N815" s="13"/>
      <c r="O815" s="13"/>
      <c r="P815" s="15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</row>
    <row r="816" spans="1:34" ht="14.25" customHeight="1" x14ac:dyDescent="0.3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5"/>
      <c r="N816" s="13"/>
      <c r="O816" s="13"/>
      <c r="P816" s="15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</row>
    <row r="817" spans="1:34" ht="14.25" customHeight="1" x14ac:dyDescent="0.3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5"/>
      <c r="N817" s="13"/>
      <c r="O817" s="13"/>
      <c r="P817" s="15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</row>
    <row r="818" spans="1:34" ht="14.25" customHeight="1" x14ac:dyDescent="0.3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5"/>
      <c r="N818" s="13"/>
      <c r="O818" s="13"/>
      <c r="P818" s="15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</row>
    <row r="819" spans="1:34" ht="14.25" customHeight="1" x14ac:dyDescent="0.3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5"/>
      <c r="N819" s="13"/>
      <c r="O819" s="13"/>
      <c r="P819" s="15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</row>
    <row r="820" spans="1:34" ht="14.25" customHeight="1" x14ac:dyDescent="0.3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5"/>
      <c r="N820" s="13"/>
      <c r="O820" s="13"/>
      <c r="P820" s="15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</row>
    <row r="821" spans="1:34" ht="14.25" customHeight="1" x14ac:dyDescent="0.3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5"/>
      <c r="N821" s="13"/>
      <c r="O821" s="13"/>
      <c r="P821" s="15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</row>
    <row r="822" spans="1:34" ht="14.25" customHeight="1" x14ac:dyDescent="0.3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5"/>
      <c r="N822" s="13"/>
      <c r="O822" s="13"/>
      <c r="P822" s="15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</row>
    <row r="823" spans="1:34" ht="14.25" customHeight="1" x14ac:dyDescent="0.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5"/>
      <c r="N823" s="13"/>
      <c r="O823" s="13"/>
      <c r="P823" s="15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</row>
    <row r="824" spans="1:34" ht="14.25" customHeight="1" x14ac:dyDescent="0.3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5"/>
      <c r="N824" s="13"/>
      <c r="O824" s="13"/>
      <c r="P824" s="15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</row>
    <row r="825" spans="1:34" ht="14.25" customHeight="1" x14ac:dyDescent="0.3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5"/>
      <c r="N825" s="13"/>
      <c r="O825" s="13"/>
      <c r="P825" s="15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</row>
    <row r="826" spans="1:34" ht="14.25" customHeight="1" x14ac:dyDescent="0.3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5"/>
      <c r="N826" s="13"/>
      <c r="O826" s="13"/>
      <c r="P826" s="15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</row>
    <row r="827" spans="1:34" ht="14.25" customHeight="1" x14ac:dyDescent="0.3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5"/>
      <c r="N827" s="13"/>
      <c r="O827" s="13"/>
      <c r="P827" s="15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</row>
    <row r="828" spans="1:34" ht="14.25" customHeight="1" x14ac:dyDescent="0.3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5"/>
      <c r="N828" s="13"/>
      <c r="O828" s="13"/>
      <c r="P828" s="15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</row>
    <row r="829" spans="1:34" ht="14.25" customHeight="1" x14ac:dyDescent="0.3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5"/>
      <c r="N829" s="13"/>
      <c r="O829" s="13"/>
      <c r="P829" s="15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</row>
    <row r="830" spans="1:34" ht="14.25" customHeight="1" x14ac:dyDescent="0.3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5"/>
      <c r="N830" s="13"/>
      <c r="O830" s="13"/>
      <c r="P830" s="15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</row>
    <row r="831" spans="1:34" ht="14.25" customHeight="1" x14ac:dyDescent="0.3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5"/>
      <c r="N831" s="13"/>
      <c r="O831" s="13"/>
      <c r="P831" s="15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</row>
    <row r="832" spans="1:34" ht="14.25" customHeight="1" x14ac:dyDescent="0.3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5"/>
      <c r="N832" s="13"/>
      <c r="O832" s="13"/>
      <c r="P832" s="15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</row>
    <row r="833" spans="1:34" ht="14.25" customHeight="1" x14ac:dyDescent="0.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5"/>
      <c r="N833" s="13"/>
      <c r="O833" s="13"/>
      <c r="P833" s="15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</row>
    <row r="834" spans="1:34" ht="14.25" customHeight="1" x14ac:dyDescent="0.3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5"/>
      <c r="N834" s="13"/>
      <c r="O834" s="13"/>
      <c r="P834" s="15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</row>
    <row r="835" spans="1:34" ht="14.25" customHeight="1" x14ac:dyDescent="0.3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5"/>
      <c r="N835" s="13"/>
      <c r="O835" s="13"/>
      <c r="P835" s="15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</row>
    <row r="836" spans="1:34" ht="14.25" customHeight="1" x14ac:dyDescent="0.3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5"/>
      <c r="N836" s="13"/>
      <c r="O836" s="13"/>
      <c r="P836" s="15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</row>
    <row r="837" spans="1:34" ht="14.25" customHeight="1" x14ac:dyDescent="0.3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5"/>
      <c r="N837" s="13"/>
      <c r="O837" s="13"/>
      <c r="P837" s="15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</row>
    <row r="838" spans="1:34" ht="14.25" customHeight="1" x14ac:dyDescent="0.3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5"/>
      <c r="N838" s="13"/>
      <c r="O838" s="13"/>
      <c r="P838" s="15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</row>
    <row r="839" spans="1:34" ht="14.25" customHeight="1" x14ac:dyDescent="0.3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5"/>
      <c r="N839" s="13"/>
      <c r="O839" s="13"/>
      <c r="P839" s="15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</row>
    <row r="840" spans="1:34" ht="14.25" customHeight="1" x14ac:dyDescent="0.3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5"/>
      <c r="N840" s="13"/>
      <c r="O840" s="13"/>
      <c r="P840" s="15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</row>
    <row r="841" spans="1:34" ht="14.25" customHeight="1" x14ac:dyDescent="0.3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5"/>
      <c r="N841" s="13"/>
      <c r="O841" s="13"/>
      <c r="P841" s="15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</row>
    <row r="842" spans="1:34" ht="14.25" customHeight="1" x14ac:dyDescent="0.3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5"/>
      <c r="N842" s="13"/>
      <c r="O842" s="13"/>
      <c r="P842" s="15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</row>
    <row r="843" spans="1:34" ht="14.25" customHeight="1" x14ac:dyDescent="0.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5"/>
      <c r="N843" s="13"/>
      <c r="O843" s="13"/>
      <c r="P843" s="15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</row>
    <row r="844" spans="1:34" ht="14.25" customHeight="1" x14ac:dyDescent="0.3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5"/>
      <c r="N844" s="13"/>
      <c r="O844" s="13"/>
      <c r="P844" s="15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</row>
    <row r="845" spans="1:34" ht="14.25" customHeight="1" x14ac:dyDescent="0.3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5"/>
      <c r="N845" s="13"/>
      <c r="O845" s="13"/>
      <c r="P845" s="15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</row>
    <row r="846" spans="1:34" ht="14.25" customHeight="1" x14ac:dyDescent="0.3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5"/>
      <c r="N846" s="13"/>
      <c r="O846" s="13"/>
      <c r="P846" s="15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</row>
    <row r="847" spans="1:34" ht="14.25" customHeight="1" x14ac:dyDescent="0.3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5"/>
      <c r="N847" s="13"/>
      <c r="O847" s="13"/>
      <c r="P847" s="15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</row>
    <row r="848" spans="1:34" ht="14.25" customHeight="1" x14ac:dyDescent="0.3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5"/>
      <c r="N848" s="13"/>
      <c r="O848" s="13"/>
      <c r="P848" s="15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</row>
    <row r="849" spans="1:34" ht="14.25" customHeight="1" x14ac:dyDescent="0.3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5"/>
      <c r="N849" s="13"/>
      <c r="O849" s="13"/>
      <c r="P849" s="15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</row>
    <row r="850" spans="1:34" ht="14.25" customHeight="1" x14ac:dyDescent="0.3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5"/>
      <c r="N850" s="13"/>
      <c r="O850" s="13"/>
      <c r="P850" s="15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</row>
    <row r="851" spans="1:34" ht="14.25" customHeight="1" x14ac:dyDescent="0.3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5"/>
      <c r="N851" s="13"/>
      <c r="O851" s="13"/>
      <c r="P851" s="15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</row>
    <row r="852" spans="1:34" ht="14.25" customHeight="1" x14ac:dyDescent="0.3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5"/>
      <c r="N852" s="13"/>
      <c r="O852" s="13"/>
      <c r="P852" s="15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</row>
    <row r="853" spans="1:34" ht="14.25" customHeight="1" x14ac:dyDescent="0.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5"/>
      <c r="N853" s="13"/>
      <c r="O853" s="13"/>
      <c r="P853" s="15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</row>
    <row r="854" spans="1:34" ht="14.25" customHeight="1" x14ac:dyDescent="0.3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5"/>
      <c r="N854" s="13"/>
      <c r="O854" s="13"/>
      <c r="P854" s="15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</row>
    <row r="855" spans="1:34" ht="14.25" customHeight="1" x14ac:dyDescent="0.3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5"/>
      <c r="N855" s="13"/>
      <c r="O855" s="13"/>
      <c r="P855" s="15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</row>
    <row r="856" spans="1:34" ht="14.25" customHeight="1" x14ac:dyDescent="0.3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5"/>
      <c r="N856" s="13"/>
      <c r="O856" s="13"/>
      <c r="P856" s="15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</row>
    <row r="857" spans="1:34" ht="14.25" customHeight="1" x14ac:dyDescent="0.3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5"/>
      <c r="N857" s="13"/>
      <c r="O857" s="13"/>
      <c r="P857" s="15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</row>
    <row r="858" spans="1:34" ht="14.25" customHeight="1" x14ac:dyDescent="0.3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5"/>
      <c r="N858" s="13"/>
      <c r="O858" s="13"/>
      <c r="P858" s="15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</row>
    <row r="859" spans="1:34" ht="14.25" customHeight="1" x14ac:dyDescent="0.3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5"/>
      <c r="N859" s="13"/>
      <c r="O859" s="13"/>
      <c r="P859" s="15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</row>
    <row r="860" spans="1:34" ht="14.25" customHeight="1" x14ac:dyDescent="0.3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5"/>
      <c r="N860" s="13"/>
      <c r="O860" s="13"/>
      <c r="P860" s="15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</row>
    <row r="861" spans="1:34" ht="14.25" customHeight="1" x14ac:dyDescent="0.3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5"/>
      <c r="N861" s="13"/>
      <c r="O861" s="13"/>
      <c r="P861" s="15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</row>
    <row r="862" spans="1:34" ht="14.25" customHeight="1" x14ac:dyDescent="0.3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5"/>
      <c r="N862" s="13"/>
      <c r="O862" s="13"/>
      <c r="P862" s="15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</row>
    <row r="863" spans="1:34" ht="14.25" customHeight="1" x14ac:dyDescent="0.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5"/>
      <c r="N863" s="13"/>
      <c r="O863" s="13"/>
      <c r="P863" s="15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</row>
    <row r="864" spans="1:34" ht="14.25" customHeight="1" x14ac:dyDescent="0.3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5"/>
      <c r="N864" s="13"/>
      <c r="O864" s="13"/>
      <c r="P864" s="15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</row>
    <row r="865" spans="1:34" ht="14.25" customHeight="1" x14ac:dyDescent="0.3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5"/>
      <c r="N865" s="13"/>
      <c r="O865" s="13"/>
      <c r="P865" s="15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</row>
    <row r="866" spans="1:34" ht="14.25" customHeight="1" x14ac:dyDescent="0.3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5"/>
      <c r="N866" s="13"/>
      <c r="O866" s="13"/>
      <c r="P866" s="15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</row>
    <row r="867" spans="1:34" ht="14.25" customHeight="1" x14ac:dyDescent="0.3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5"/>
      <c r="N867" s="13"/>
      <c r="O867" s="13"/>
      <c r="P867" s="15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</row>
    <row r="868" spans="1:34" ht="14.25" customHeight="1" x14ac:dyDescent="0.3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5"/>
      <c r="N868" s="13"/>
      <c r="O868" s="13"/>
      <c r="P868" s="15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</row>
    <row r="869" spans="1:34" ht="14.25" customHeight="1" x14ac:dyDescent="0.3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5"/>
      <c r="N869" s="13"/>
      <c r="O869" s="13"/>
      <c r="P869" s="15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</row>
    <row r="870" spans="1:34" ht="14.25" customHeight="1" x14ac:dyDescent="0.3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5"/>
      <c r="N870" s="13"/>
      <c r="O870" s="13"/>
      <c r="P870" s="15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</row>
    <row r="871" spans="1:34" ht="14.25" customHeight="1" x14ac:dyDescent="0.3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5"/>
      <c r="N871" s="13"/>
      <c r="O871" s="13"/>
      <c r="P871" s="15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</row>
    <row r="872" spans="1:34" ht="14.25" customHeight="1" x14ac:dyDescent="0.3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5"/>
      <c r="N872" s="13"/>
      <c r="O872" s="13"/>
      <c r="P872" s="15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</row>
    <row r="873" spans="1:34" ht="14.25" customHeight="1" x14ac:dyDescent="0.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5"/>
      <c r="N873" s="13"/>
      <c r="O873" s="13"/>
      <c r="P873" s="15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</row>
    <row r="874" spans="1:34" ht="14.25" customHeight="1" x14ac:dyDescent="0.3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5"/>
      <c r="N874" s="13"/>
      <c r="O874" s="13"/>
      <c r="P874" s="15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</row>
    <row r="875" spans="1:34" ht="14.25" customHeight="1" x14ac:dyDescent="0.3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5"/>
      <c r="N875" s="13"/>
      <c r="O875" s="13"/>
      <c r="P875" s="15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</row>
    <row r="876" spans="1:34" ht="14.25" customHeight="1" x14ac:dyDescent="0.3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5"/>
      <c r="N876" s="13"/>
      <c r="O876" s="13"/>
      <c r="P876" s="15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</row>
    <row r="877" spans="1:34" ht="14.25" customHeight="1" x14ac:dyDescent="0.3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5"/>
      <c r="N877" s="13"/>
      <c r="O877" s="13"/>
      <c r="P877" s="15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</row>
    <row r="878" spans="1:34" ht="14.25" customHeight="1" x14ac:dyDescent="0.3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5"/>
      <c r="N878" s="13"/>
      <c r="O878" s="13"/>
      <c r="P878" s="15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</row>
    <row r="879" spans="1:34" ht="14.25" customHeight="1" x14ac:dyDescent="0.3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5"/>
      <c r="N879" s="13"/>
      <c r="O879" s="13"/>
      <c r="P879" s="15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</row>
    <row r="880" spans="1:34" ht="14.25" customHeight="1" x14ac:dyDescent="0.3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5"/>
      <c r="N880" s="13"/>
      <c r="O880" s="13"/>
      <c r="P880" s="15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</row>
    <row r="881" spans="1:34" ht="14.25" customHeight="1" x14ac:dyDescent="0.3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5"/>
      <c r="N881" s="13"/>
      <c r="O881" s="13"/>
      <c r="P881" s="15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</row>
    <row r="882" spans="1:34" ht="14.25" customHeight="1" x14ac:dyDescent="0.3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5"/>
      <c r="N882" s="13"/>
      <c r="O882" s="13"/>
      <c r="P882" s="15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</row>
    <row r="883" spans="1:34" ht="14.25" customHeight="1" x14ac:dyDescent="0.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5"/>
      <c r="N883" s="13"/>
      <c r="O883" s="13"/>
      <c r="P883" s="15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</row>
    <row r="884" spans="1:34" ht="14.25" customHeight="1" x14ac:dyDescent="0.3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5"/>
      <c r="N884" s="13"/>
      <c r="O884" s="13"/>
      <c r="P884" s="15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</row>
    <row r="885" spans="1:34" ht="14.25" customHeight="1" x14ac:dyDescent="0.3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5"/>
      <c r="N885" s="13"/>
      <c r="O885" s="13"/>
      <c r="P885" s="15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</row>
    <row r="886" spans="1:34" ht="14.25" customHeight="1" x14ac:dyDescent="0.3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5"/>
      <c r="N886" s="13"/>
      <c r="O886" s="13"/>
      <c r="P886" s="15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</row>
    <row r="887" spans="1:34" ht="14.25" customHeight="1" x14ac:dyDescent="0.3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5"/>
      <c r="N887" s="13"/>
      <c r="O887" s="13"/>
      <c r="P887" s="15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</row>
    <row r="888" spans="1:34" ht="14.25" customHeight="1" x14ac:dyDescent="0.3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5"/>
      <c r="N888" s="13"/>
      <c r="O888" s="13"/>
      <c r="P888" s="15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</row>
    <row r="889" spans="1:34" ht="14.25" customHeight="1" x14ac:dyDescent="0.3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5"/>
      <c r="N889" s="13"/>
      <c r="O889" s="13"/>
      <c r="P889" s="15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</row>
    <row r="890" spans="1:34" ht="14.25" customHeight="1" x14ac:dyDescent="0.3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5"/>
      <c r="N890" s="13"/>
      <c r="O890" s="13"/>
      <c r="P890" s="15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</row>
    <row r="891" spans="1:34" ht="14.25" customHeight="1" x14ac:dyDescent="0.3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5"/>
      <c r="N891" s="13"/>
      <c r="O891" s="13"/>
      <c r="P891" s="15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</row>
    <row r="892" spans="1:34" ht="14.25" customHeight="1" x14ac:dyDescent="0.3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5"/>
      <c r="N892" s="13"/>
      <c r="O892" s="13"/>
      <c r="P892" s="15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</row>
    <row r="893" spans="1:34" ht="14.25" customHeight="1" x14ac:dyDescent="0.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5"/>
      <c r="N893" s="13"/>
      <c r="O893" s="13"/>
      <c r="P893" s="15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</row>
    <row r="894" spans="1:34" ht="14.25" customHeight="1" x14ac:dyDescent="0.3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5"/>
      <c r="N894" s="13"/>
      <c r="O894" s="13"/>
      <c r="P894" s="15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</row>
    <row r="895" spans="1:34" ht="14.25" customHeight="1" x14ac:dyDescent="0.3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5"/>
      <c r="N895" s="13"/>
      <c r="O895" s="13"/>
      <c r="P895" s="15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</row>
    <row r="896" spans="1:34" ht="14.25" customHeight="1" x14ac:dyDescent="0.3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5"/>
      <c r="N896" s="13"/>
      <c r="O896" s="13"/>
      <c r="P896" s="15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</row>
    <row r="897" spans="1:34" ht="14.25" customHeight="1" x14ac:dyDescent="0.3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5"/>
      <c r="N897" s="13"/>
      <c r="O897" s="13"/>
      <c r="P897" s="15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</row>
    <row r="898" spans="1:34" ht="14.25" customHeight="1" x14ac:dyDescent="0.3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5"/>
      <c r="N898" s="13"/>
      <c r="O898" s="13"/>
      <c r="P898" s="15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</row>
    <row r="899" spans="1:34" ht="14.25" customHeight="1" x14ac:dyDescent="0.3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5"/>
      <c r="N899" s="13"/>
      <c r="O899" s="13"/>
      <c r="P899" s="15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</row>
    <row r="900" spans="1:34" ht="14.25" customHeight="1" x14ac:dyDescent="0.3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5"/>
      <c r="N900" s="13"/>
      <c r="O900" s="13"/>
      <c r="P900" s="15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</row>
    <row r="901" spans="1:34" ht="14.25" customHeight="1" x14ac:dyDescent="0.3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5"/>
      <c r="N901" s="13"/>
      <c r="O901" s="13"/>
      <c r="P901" s="15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</row>
    <row r="902" spans="1:34" ht="14.25" customHeight="1" x14ac:dyDescent="0.3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5"/>
      <c r="N902" s="13"/>
      <c r="O902" s="13"/>
      <c r="P902" s="15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</row>
    <row r="903" spans="1:34" ht="14.25" customHeight="1" x14ac:dyDescent="0.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5"/>
      <c r="N903" s="13"/>
      <c r="O903" s="13"/>
      <c r="P903" s="15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</row>
    <row r="904" spans="1:34" ht="14.25" customHeight="1" x14ac:dyDescent="0.3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5"/>
      <c r="N904" s="13"/>
      <c r="O904" s="13"/>
      <c r="P904" s="15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</row>
    <row r="905" spans="1:34" ht="14.25" customHeight="1" x14ac:dyDescent="0.3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5"/>
      <c r="N905" s="13"/>
      <c r="O905" s="13"/>
      <c r="P905" s="15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</row>
    <row r="906" spans="1:34" ht="14.25" customHeight="1" x14ac:dyDescent="0.3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5"/>
      <c r="N906" s="13"/>
      <c r="O906" s="13"/>
      <c r="P906" s="15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</row>
    <row r="907" spans="1:34" ht="14.25" customHeight="1" x14ac:dyDescent="0.3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5"/>
      <c r="N907" s="13"/>
      <c r="O907" s="13"/>
      <c r="P907" s="15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</row>
    <row r="908" spans="1:34" ht="14.25" customHeight="1" x14ac:dyDescent="0.3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5"/>
      <c r="N908" s="13"/>
      <c r="O908" s="13"/>
      <c r="P908" s="15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</row>
    <row r="909" spans="1:34" ht="14.25" customHeight="1" x14ac:dyDescent="0.3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5"/>
      <c r="N909" s="13"/>
      <c r="O909" s="13"/>
      <c r="P909" s="15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</row>
    <row r="910" spans="1:34" ht="14.25" customHeight="1" x14ac:dyDescent="0.3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5"/>
      <c r="N910" s="13"/>
      <c r="O910" s="13"/>
      <c r="P910" s="15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</row>
    <row r="911" spans="1:34" ht="14.25" customHeight="1" x14ac:dyDescent="0.3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5"/>
      <c r="N911" s="13"/>
      <c r="O911" s="13"/>
      <c r="P911" s="15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</row>
    <row r="912" spans="1:34" ht="14.25" customHeight="1" x14ac:dyDescent="0.3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5"/>
      <c r="N912" s="13"/>
      <c r="O912" s="13"/>
      <c r="P912" s="15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</row>
    <row r="913" spans="1:34" ht="14.25" customHeight="1" x14ac:dyDescent="0.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5"/>
      <c r="N913" s="13"/>
      <c r="O913" s="13"/>
      <c r="P913" s="15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</row>
    <row r="914" spans="1:34" ht="14.25" customHeight="1" x14ac:dyDescent="0.3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5"/>
      <c r="N914" s="13"/>
      <c r="O914" s="13"/>
      <c r="P914" s="15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</row>
    <row r="915" spans="1:34" ht="14.25" customHeight="1" x14ac:dyDescent="0.3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5"/>
      <c r="N915" s="13"/>
      <c r="O915" s="13"/>
      <c r="P915" s="15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</row>
    <row r="916" spans="1:34" ht="14.25" customHeight="1" x14ac:dyDescent="0.3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5"/>
      <c r="N916" s="13"/>
      <c r="O916" s="13"/>
      <c r="P916" s="15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</row>
    <row r="917" spans="1:34" ht="14.25" customHeight="1" x14ac:dyDescent="0.3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5"/>
      <c r="N917" s="13"/>
      <c r="O917" s="13"/>
      <c r="P917" s="15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</row>
    <row r="918" spans="1:34" ht="14.25" customHeight="1" x14ac:dyDescent="0.3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5"/>
      <c r="N918" s="13"/>
      <c r="O918" s="13"/>
      <c r="P918" s="15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</row>
    <row r="919" spans="1:34" ht="14.25" customHeight="1" x14ac:dyDescent="0.3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5"/>
      <c r="N919" s="13"/>
      <c r="O919" s="13"/>
      <c r="P919" s="15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</row>
    <row r="920" spans="1:34" ht="14.25" customHeight="1" x14ac:dyDescent="0.3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5"/>
      <c r="N920" s="13"/>
      <c r="O920" s="13"/>
      <c r="P920" s="15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</row>
    <row r="921" spans="1:34" ht="14.25" customHeight="1" x14ac:dyDescent="0.3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5"/>
      <c r="N921" s="13"/>
      <c r="O921" s="13"/>
      <c r="P921" s="15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</row>
    <row r="922" spans="1:34" ht="14.25" customHeight="1" x14ac:dyDescent="0.3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5"/>
      <c r="N922" s="13"/>
      <c r="O922" s="13"/>
      <c r="P922" s="15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</row>
    <row r="923" spans="1:34" ht="14.25" customHeight="1" x14ac:dyDescent="0.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5"/>
      <c r="N923" s="13"/>
      <c r="O923" s="13"/>
      <c r="P923" s="15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</row>
    <row r="924" spans="1:34" ht="14.25" customHeight="1" x14ac:dyDescent="0.3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5"/>
      <c r="N924" s="13"/>
      <c r="O924" s="13"/>
      <c r="P924" s="15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</row>
    <row r="925" spans="1:34" ht="14.25" customHeight="1" x14ac:dyDescent="0.3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5"/>
      <c r="N925" s="13"/>
      <c r="O925" s="13"/>
      <c r="P925" s="15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</row>
    <row r="926" spans="1:34" ht="14.25" customHeight="1" x14ac:dyDescent="0.3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5"/>
      <c r="N926" s="13"/>
      <c r="O926" s="13"/>
      <c r="P926" s="15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</row>
    <row r="927" spans="1:34" ht="14.25" customHeight="1" x14ac:dyDescent="0.3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5"/>
      <c r="N927" s="13"/>
      <c r="O927" s="13"/>
      <c r="P927" s="15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</row>
    <row r="928" spans="1:34" ht="14.25" customHeight="1" x14ac:dyDescent="0.3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5"/>
      <c r="N928" s="13"/>
      <c r="O928" s="13"/>
      <c r="P928" s="15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</row>
    <row r="929" spans="1:34" ht="14.25" customHeight="1" x14ac:dyDescent="0.3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5"/>
      <c r="N929" s="13"/>
      <c r="O929" s="13"/>
      <c r="P929" s="15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</row>
    <row r="930" spans="1:34" ht="14.25" customHeight="1" x14ac:dyDescent="0.3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5"/>
      <c r="N930" s="13"/>
      <c r="O930" s="13"/>
      <c r="P930" s="15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</row>
    <row r="931" spans="1:34" ht="14.25" customHeight="1" x14ac:dyDescent="0.3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5"/>
      <c r="N931" s="13"/>
      <c r="O931" s="13"/>
      <c r="P931" s="15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</row>
    <row r="932" spans="1:34" ht="14.25" customHeight="1" x14ac:dyDescent="0.3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5"/>
      <c r="N932" s="13"/>
      <c r="O932" s="13"/>
      <c r="P932" s="15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</row>
    <row r="933" spans="1:34" ht="14.25" customHeight="1" x14ac:dyDescent="0.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5"/>
      <c r="N933" s="13"/>
      <c r="O933" s="13"/>
      <c r="P933" s="15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</row>
    <row r="934" spans="1:34" ht="14.25" customHeight="1" x14ac:dyDescent="0.3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5"/>
      <c r="N934" s="13"/>
      <c r="O934" s="13"/>
      <c r="P934" s="15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</row>
    <row r="935" spans="1:34" ht="14.25" customHeight="1" x14ac:dyDescent="0.3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5"/>
      <c r="N935" s="13"/>
      <c r="O935" s="13"/>
      <c r="P935" s="15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</row>
    <row r="936" spans="1:34" ht="14.25" customHeight="1" x14ac:dyDescent="0.3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5"/>
      <c r="N936" s="13"/>
      <c r="O936" s="13"/>
      <c r="P936" s="15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</row>
    <row r="937" spans="1:34" ht="14.25" customHeight="1" x14ac:dyDescent="0.3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5"/>
      <c r="N937" s="13"/>
      <c r="O937" s="13"/>
      <c r="P937" s="15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</row>
    <row r="938" spans="1:34" ht="14.25" customHeight="1" x14ac:dyDescent="0.3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5"/>
      <c r="N938" s="13"/>
      <c r="O938" s="13"/>
      <c r="P938" s="15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</row>
    <row r="939" spans="1:34" ht="14.25" customHeight="1" x14ac:dyDescent="0.3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5"/>
      <c r="N939" s="13"/>
      <c r="O939" s="13"/>
      <c r="P939" s="15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</row>
    <row r="940" spans="1:34" ht="14.25" customHeight="1" x14ac:dyDescent="0.3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5"/>
      <c r="N940" s="13"/>
      <c r="O940" s="13"/>
      <c r="P940" s="15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</row>
    <row r="941" spans="1:34" ht="14.25" customHeight="1" x14ac:dyDescent="0.3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5"/>
      <c r="N941" s="13"/>
      <c r="O941" s="13"/>
      <c r="P941" s="15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</row>
    <row r="942" spans="1:34" ht="14.25" customHeight="1" x14ac:dyDescent="0.3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5"/>
      <c r="N942" s="13"/>
      <c r="O942" s="13"/>
      <c r="P942" s="15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</row>
    <row r="943" spans="1:34" ht="14.25" customHeight="1" x14ac:dyDescent="0.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5"/>
      <c r="N943" s="13"/>
      <c r="O943" s="13"/>
      <c r="P943" s="15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</row>
    <row r="944" spans="1:34" ht="14.25" customHeight="1" x14ac:dyDescent="0.3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5"/>
      <c r="N944" s="13"/>
      <c r="O944" s="13"/>
      <c r="P944" s="15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</row>
    <row r="945" spans="1:34" ht="14.25" customHeight="1" x14ac:dyDescent="0.3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5"/>
      <c r="N945" s="13"/>
      <c r="O945" s="13"/>
      <c r="P945" s="15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</row>
    <row r="946" spans="1:34" ht="14.25" customHeight="1" x14ac:dyDescent="0.3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5"/>
      <c r="N946" s="13"/>
      <c r="O946" s="13"/>
      <c r="P946" s="15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</row>
    <row r="947" spans="1:34" ht="14.25" customHeight="1" x14ac:dyDescent="0.3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5"/>
      <c r="N947" s="13"/>
      <c r="O947" s="13"/>
      <c r="P947" s="15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</row>
    <row r="948" spans="1:34" ht="14.25" customHeight="1" x14ac:dyDescent="0.3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5"/>
      <c r="N948" s="13"/>
      <c r="O948" s="13"/>
      <c r="P948" s="15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</row>
    <row r="949" spans="1:34" ht="14.25" customHeight="1" x14ac:dyDescent="0.3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5"/>
      <c r="N949" s="13"/>
      <c r="O949" s="13"/>
      <c r="P949" s="15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</row>
    <row r="950" spans="1:34" ht="14.25" customHeight="1" x14ac:dyDescent="0.3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5"/>
      <c r="N950" s="13"/>
      <c r="O950" s="13"/>
      <c r="P950" s="15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</row>
    <row r="951" spans="1:34" ht="14.25" customHeight="1" x14ac:dyDescent="0.3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5"/>
      <c r="N951" s="13"/>
      <c r="O951" s="13"/>
      <c r="P951" s="15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</row>
    <row r="952" spans="1:34" ht="14.25" customHeight="1" x14ac:dyDescent="0.3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5"/>
      <c r="N952" s="13"/>
      <c r="O952" s="13"/>
      <c r="P952" s="15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</row>
    <row r="953" spans="1:34" ht="14.25" customHeight="1" x14ac:dyDescent="0.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5"/>
      <c r="N953" s="13"/>
      <c r="O953" s="13"/>
      <c r="P953" s="15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</row>
    <row r="954" spans="1:34" ht="14.25" customHeight="1" x14ac:dyDescent="0.3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5"/>
      <c r="N954" s="13"/>
      <c r="O954" s="13"/>
      <c r="P954" s="15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</row>
    <row r="955" spans="1:34" ht="14.25" customHeight="1" x14ac:dyDescent="0.3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5"/>
      <c r="N955" s="13"/>
      <c r="O955" s="13"/>
      <c r="P955" s="15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</row>
    <row r="956" spans="1:34" ht="14.25" customHeight="1" x14ac:dyDescent="0.3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5"/>
      <c r="N956" s="13"/>
      <c r="O956" s="13"/>
      <c r="P956" s="15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</row>
    <row r="957" spans="1:34" ht="14.25" customHeight="1" x14ac:dyDescent="0.3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5"/>
      <c r="N957" s="13"/>
      <c r="O957" s="13"/>
      <c r="P957" s="15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</row>
    <row r="958" spans="1:34" ht="14.25" customHeight="1" x14ac:dyDescent="0.3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5"/>
      <c r="N958" s="13"/>
      <c r="O958" s="13"/>
      <c r="P958" s="15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</row>
    <row r="959" spans="1:34" ht="14.25" customHeight="1" x14ac:dyDescent="0.3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5"/>
      <c r="N959" s="13"/>
      <c r="O959" s="13"/>
      <c r="P959" s="15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</row>
    <row r="960" spans="1:34" ht="14.25" customHeight="1" x14ac:dyDescent="0.3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5"/>
      <c r="N960" s="13"/>
      <c r="O960" s="13"/>
      <c r="P960" s="15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</row>
    <row r="961" spans="1:34" ht="14.25" customHeight="1" x14ac:dyDescent="0.3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5"/>
      <c r="N961" s="13"/>
      <c r="O961" s="13"/>
      <c r="P961" s="15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</row>
    <row r="962" spans="1:34" ht="14.25" customHeight="1" x14ac:dyDescent="0.3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5"/>
      <c r="N962" s="13"/>
      <c r="O962" s="13"/>
      <c r="P962" s="15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</row>
    <row r="963" spans="1:34" ht="14.25" customHeight="1" x14ac:dyDescent="0.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5"/>
      <c r="N963" s="13"/>
      <c r="O963" s="13"/>
      <c r="P963" s="15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</row>
    <row r="964" spans="1:34" ht="14.25" customHeight="1" x14ac:dyDescent="0.3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5"/>
      <c r="N964" s="13"/>
      <c r="O964" s="13"/>
      <c r="P964" s="15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</row>
    <row r="965" spans="1:34" ht="14.25" customHeight="1" x14ac:dyDescent="0.3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5"/>
      <c r="N965" s="13"/>
      <c r="O965" s="13"/>
      <c r="P965" s="15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</row>
    <row r="966" spans="1:34" ht="14.25" customHeight="1" x14ac:dyDescent="0.3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5"/>
      <c r="N966" s="13"/>
      <c r="O966" s="13"/>
      <c r="P966" s="15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</row>
    <row r="967" spans="1:34" ht="14.25" customHeight="1" x14ac:dyDescent="0.3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5"/>
      <c r="N967" s="13"/>
      <c r="O967" s="13"/>
      <c r="P967" s="15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</row>
    <row r="968" spans="1:34" ht="14.25" customHeight="1" x14ac:dyDescent="0.3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5"/>
      <c r="N968" s="13"/>
      <c r="O968" s="13"/>
      <c r="P968" s="15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</row>
    <row r="969" spans="1:34" ht="14.25" customHeight="1" x14ac:dyDescent="0.3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5"/>
      <c r="N969" s="13"/>
      <c r="O969" s="13"/>
      <c r="P969" s="15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</row>
    <row r="970" spans="1:34" ht="14.25" customHeight="1" x14ac:dyDescent="0.3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5"/>
      <c r="N970" s="13"/>
      <c r="O970" s="13"/>
      <c r="P970" s="15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</row>
    <row r="971" spans="1:34" ht="14.25" customHeight="1" x14ac:dyDescent="0.3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5"/>
      <c r="N971" s="13"/>
      <c r="O971" s="13"/>
      <c r="P971" s="15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</row>
    <row r="972" spans="1:34" ht="14.25" customHeight="1" x14ac:dyDescent="0.3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5"/>
      <c r="N972" s="13"/>
      <c r="O972" s="13"/>
      <c r="P972" s="15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</row>
    <row r="973" spans="1:34" ht="14.25" customHeight="1" x14ac:dyDescent="0.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5"/>
      <c r="N973" s="13"/>
      <c r="O973" s="13"/>
      <c r="P973" s="15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</row>
    <row r="974" spans="1:34" ht="14.25" customHeight="1" x14ac:dyDescent="0.3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5"/>
      <c r="N974" s="13"/>
      <c r="O974" s="13"/>
      <c r="P974" s="15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</row>
    <row r="975" spans="1:34" ht="14.25" customHeight="1" x14ac:dyDescent="0.3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5"/>
      <c r="N975" s="13"/>
      <c r="O975" s="13"/>
      <c r="P975" s="15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</row>
    <row r="976" spans="1:34" ht="14.25" customHeight="1" x14ac:dyDescent="0.3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5"/>
      <c r="N976" s="13"/>
      <c r="O976" s="13"/>
      <c r="P976" s="15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</row>
    <row r="977" spans="1:34" ht="14.25" customHeight="1" x14ac:dyDescent="0.3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5"/>
      <c r="N977" s="13"/>
      <c r="O977" s="13"/>
      <c r="P977" s="15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</row>
    <row r="978" spans="1:34" ht="14.25" customHeight="1" x14ac:dyDescent="0.3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5"/>
      <c r="N978" s="13"/>
      <c r="O978" s="13"/>
      <c r="P978" s="15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</row>
    <row r="979" spans="1:34" ht="14.25" customHeight="1" x14ac:dyDescent="0.3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5"/>
      <c r="N979" s="13"/>
      <c r="O979" s="13"/>
      <c r="P979" s="15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</row>
    <row r="980" spans="1:34" ht="14.25" customHeight="1" x14ac:dyDescent="0.3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5"/>
      <c r="N980" s="13"/>
      <c r="O980" s="13"/>
      <c r="P980" s="15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</row>
    <row r="981" spans="1:34" ht="14.25" customHeight="1" x14ac:dyDescent="0.3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5"/>
      <c r="N981" s="13"/>
      <c r="O981" s="13"/>
      <c r="P981" s="15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</row>
    <row r="982" spans="1:34" ht="14.25" customHeight="1" x14ac:dyDescent="0.3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5"/>
      <c r="N982" s="13"/>
      <c r="O982" s="13"/>
      <c r="P982" s="15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</row>
    <row r="983" spans="1:34" ht="14.25" customHeight="1" x14ac:dyDescent="0.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5"/>
      <c r="N983" s="13"/>
      <c r="O983" s="13"/>
      <c r="P983" s="15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</row>
    <row r="984" spans="1:34" ht="14.25" customHeight="1" x14ac:dyDescent="0.3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5"/>
      <c r="N984" s="13"/>
      <c r="O984" s="13"/>
      <c r="P984" s="15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</row>
    <row r="985" spans="1:34" ht="14.25" customHeight="1" x14ac:dyDescent="0.3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5"/>
      <c r="N985" s="13"/>
      <c r="O985" s="13"/>
      <c r="P985" s="15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</row>
    <row r="986" spans="1:34" ht="14.25" customHeight="1" x14ac:dyDescent="0.3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5"/>
      <c r="N986" s="13"/>
      <c r="O986" s="13"/>
      <c r="P986" s="15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</row>
    <row r="987" spans="1:34" ht="14.25" customHeight="1" x14ac:dyDescent="0.3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5"/>
      <c r="N987" s="13"/>
      <c r="O987" s="13"/>
      <c r="P987" s="15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</row>
    <row r="988" spans="1:34" ht="14.25" customHeight="1" x14ac:dyDescent="0.3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5"/>
      <c r="N988" s="13"/>
      <c r="O988" s="13"/>
      <c r="P988" s="15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</row>
    <row r="989" spans="1:34" ht="14.25" customHeight="1" x14ac:dyDescent="0.3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5"/>
      <c r="N989" s="13"/>
      <c r="O989" s="13"/>
      <c r="P989" s="15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</row>
    <row r="990" spans="1:34" ht="14.25" customHeight="1" x14ac:dyDescent="0.3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5"/>
      <c r="N990" s="13"/>
      <c r="O990" s="13"/>
      <c r="P990" s="15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</row>
    <row r="991" spans="1:34" ht="14.25" customHeight="1" x14ac:dyDescent="0.3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5"/>
      <c r="N991" s="13"/>
      <c r="O991" s="13"/>
      <c r="P991" s="15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</row>
    <row r="992" spans="1:34" ht="14.25" customHeight="1" x14ac:dyDescent="0.3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5"/>
      <c r="N992" s="13"/>
      <c r="O992" s="13"/>
      <c r="P992" s="15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</row>
    <row r="993" spans="1:34" ht="14.25" customHeight="1" x14ac:dyDescent="0.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5"/>
      <c r="N993" s="13"/>
      <c r="O993" s="13"/>
      <c r="P993" s="15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</row>
    <row r="994" spans="1:34" ht="14.25" customHeight="1" x14ac:dyDescent="0.3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5"/>
      <c r="N994" s="13"/>
      <c r="O994" s="13"/>
      <c r="P994" s="15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</row>
    <row r="995" spans="1:34" ht="14.25" customHeight="1" x14ac:dyDescent="0.3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5"/>
      <c r="N995" s="13"/>
      <c r="O995" s="13"/>
      <c r="P995" s="15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</row>
    <row r="996" spans="1:34" ht="14.25" customHeight="1" x14ac:dyDescent="0.3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5"/>
      <c r="N996" s="13"/>
      <c r="O996" s="13"/>
      <c r="P996" s="15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</row>
    <row r="997" spans="1:34" ht="14.25" customHeight="1" x14ac:dyDescent="0.3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5"/>
      <c r="N997" s="13"/>
      <c r="O997" s="13"/>
      <c r="P997" s="15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</row>
    <row r="998" spans="1:34" ht="14.25" customHeight="1" x14ac:dyDescent="0.3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5"/>
      <c r="N998" s="13"/>
      <c r="O998" s="13"/>
      <c r="P998" s="15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</row>
    <row r="999" spans="1:34" ht="14.25" customHeight="1" x14ac:dyDescent="0.3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5"/>
      <c r="N999" s="13"/>
      <c r="O999" s="13"/>
      <c r="P999" s="15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</row>
    <row r="1000" spans="1:34" ht="14.25" customHeight="1" x14ac:dyDescent="0.3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5"/>
      <c r="N1000" s="13"/>
      <c r="O1000" s="13"/>
      <c r="P1000" s="15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D1000"/>
  <sheetViews>
    <sheetView workbookViewId="0">
      <selection activeCell="AT2" sqref="AT2:BD2"/>
    </sheetView>
  </sheetViews>
  <sheetFormatPr defaultColWidth="14.44140625" defaultRowHeight="15" customHeight="1" x14ac:dyDescent="0.3"/>
  <cols>
    <col min="1" max="1" width="15.6640625" customWidth="1"/>
    <col min="2" max="2" width="14.6640625" customWidth="1"/>
    <col min="3" max="3" width="8" customWidth="1"/>
    <col min="4" max="4" width="5.109375" customWidth="1"/>
    <col min="5" max="5" width="31.33203125" customWidth="1"/>
    <col min="6" max="6" width="26" customWidth="1"/>
    <col min="7" max="7" width="29" customWidth="1"/>
    <col min="8" max="8" width="11.44140625" customWidth="1"/>
    <col min="9" max="9" width="5.109375" customWidth="1"/>
    <col min="10" max="10" width="6.33203125" customWidth="1"/>
    <col min="11" max="11" width="15" customWidth="1"/>
    <col min="12" max="12" width="19.33203125" customWidth="1"/>
    <col min="13" max="13" width="17.33203125" customWidth="1"/>
    <col min="14" max="14" width="16.5546875" customWidth="1"/>
    <col min="15" max="15" width="20.88671875" customWidth="1"/>
    <col min="16" max="16" width="20.44140625" customWidth="1"/>
    <col min="17" max="17" width="9.44140625" customWidth="1"/>
    <col min="18" max="18" width="19.88671875" customWidth="1"/>
    <col min="19" max="19" width="18.6640625" customWidth="1"/>
    <col min="20" max="20" width="18.109375" customWidth="1"/>
    <col min="21" max="21" width="6.44140625" customWidth="1"/>
    <col min="22" max="22" width="9.44140625" customWidth="1"/>
    <col min="23" max="23" width="21" customWidth="1"/>
    <col min="24" max="24" width="23.6640625" customWidth="1"/>
    <col min="25" max="25" width="27.44140625" customWidth="1"/>
    <col min="26" max="26" width="28.6640625" customWidth="1"/>
    <col min="27" max="27" width="10.88671875" customWidth="1"/>
    <col min="28" max="28" width="11.6640625" customWidth="1"/>
    <col min="29" max="29" width="15" customWidth="1"/>
    <col min="30" max="30" width="15.88671875" customWidth="1"/>
    <col min="31" max="31" width="22" customWidth="1"/>
    <col min="32" max="32" width="26" customWidth="1"/>
    <col min="33" max="33" width="13.44140625" customWidth="1"/>
    <col min="34" max="34" width="8.6640625" customWidth="1"/>
  </cols>
  <sheetData>
    <row r="1" spans="1:56" ht="14.25" customHeight="1" x14ac:dyDescent="0.3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8" t="s">
        <v>9</v>
      </c>
      <c r="K1" s="17" t="s">
        <v>10</v>
      </c>
      <c r="L1" s="17" t="s">
        <v>11</v>
      </c>
      <c r="M1" s="19" t="s">
        <v>12</v>
      </c>
      <c r="N1" s="17" t="s">
        <v>13</v>
      </c>
      <c r="O1" s="17" t="s">
        <v>14</v>
      </c>
      <c r="P1" s="19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9" t="s">
        <v>22</v>
      </c>
      <c r="X1" s="17" t="s">
        <v>23</v>
      </c>
      <c r="Y1" s="17" t="s">
        <v>174</v>
      </c>
      <c r="Z1" s="17" t="s">
        <v>175</v>
      </c>
      <c r="AA1" s="20" t="s">
        <v>26</v>
      </c>
      <c r="AB1" s="20" t="s">
        <v>27</v>
      </c>
      <c r="AC1" s="20" t="s">
        <v>28</v>
      </c>
      <c r="AD1" s="20" t="s">
        <v>29</v>
      </c>
      <c r="AE1" s="20" t="s">
        <v>30</v>
      </c>
      <c r="AF1" s="20" t="s">
        <v>31</v>
      </c>
      <c r="AG1" s="17"/>
      <c r="AH1" s="3" t="s">
        <v>3</v>
      </c>
      <c r="AI1" t="s">
        <v>6</v>
      </c>
      <c r="AJ1" t="s">
        <v>8</v>
      </c>
      <c r="AK1" t="s">
        <v>9</v>
      </c>
      <c r="AL1" t="s">
        <v>20</v>
      </c>
      <c r="AM1" t="s">
        <v>22</v>
      </c>
      <c r="AN1" t="s">
        <v>23</v>
      </c>
      <c r="AO1" t="s">
        <v>174</v>
      </c>
      <c r="AP1" t="s">
        <v>26</v>
      </c>
      <c r="AQ1" t="s">
        <v>30</v>
      </c>
      <c r="AR1" t="s">
        <v>31</v>
      </c>
      <c r="AS1" t="s">
        <v>5</v>
      </c>
      <c r="AT1" t="s">
        <v>3</v>
      </c>
      <c r="AU1" t="s">
        <v>6</v>
      </c>
      <c r="AV1" t="s">
        <v>8</v>
      </c>
      <c r="AW1" t="s">
        <v>9</v>
      </c>
      <c r="AX1" t="s">
        <v>20</v>
      </c>
      <c r="AY1" t="s">
        <v>22</v>
      </c>
      <c r="AZ1" t="s">
        <v>23</v>
      </c>
      <c r="BA1" t="s">
        <v>174</v>
      </c>
      <c r="BB1" t="s">
        <v>26</v>
      </c>
      <c r="BC1" t="s">
        <v>30</v>
      </c>
      <c r="BD1" t="s">
        <v>31</v>
      </c>
    </row>
    <row r="2" spans="1:56" ht="18" customHeight="1" x14ac:dyDescent="0.3">
      <c r="A2" s="26" t="s">
        <v>32</v>
      </c>
      <c r="B2" s="27" t="s">
        <v>312</v>
      </c>
      <c r="C2" s="27" t="s">
        <v>40</v>
      </c>
      <c r="D2" s="13">
        <v>1</v>
      </c>
      <c r="E2" s="13">
        <v>1</v>
      </c>
      <c r="F2" s="13">
        <v>0</v>
      </c>
      <c r="G2" s="13">
        <v>0</v>
      </c>
      <c r="H2" s="13">
        <v>32</v>
      </c>
      <c r="I2" s="13">
        <v>26</v>
      </c>
      <c r="J2" s="13">
        <v>6</v>
      </c>
      <c r="K2" s="13">
        <v>228</v>
      </c>
      <c r="L2" s="13">
        <v>676</v>
      </c>
      <c r="M2" s="13">
        <v>0.33727810650887569</v>
      </c>
      <c r="N2" s="13">
        <v>425</v>
      </c>
      <c r="O2" s="13">
        <v>659</v>
      </c>
      <c r="P2" s="13">
        <v>0.64491654021244305</v>
      </c>
      <c r="Q2" s="13">
        <v>1215</v>
      </c>
      <c r="R2" s="13">
        <v>1023</v>
      </c>
      <c r="S2" s="13">
        <v>192</v>
      </c>
      <c r="T2" s="13">
        <v>416</v>
      </c>
      <c r="U2" s="13">
        <v>480</v>
      </c>
      <c r="V2" s="13">
        <v>436</v>
      </c>
      <c r="W2" s="13">
        <v>1.1009174311926611</v>
      </c>
      <c r="X2" s="13">
        <v>132</v>
      </c>
      <c r="Y2" s="13">
        <v>0</v>
      </c>
      <c r="Z2" s="13">
        <v>1</v>
      </c>
      <c r="AA2" s="13">
        <v>2327</v>
      </c>
      <c r="AB2" s="13">
        <v>72.7</v>
      </c>
      <c r="AC2" s="13">
        <v>1983</v>
      </c>
      <c r="AD2" s="13">
        <v>62</v>
      </c>
      <c r="AE2" s="13">
        <v>344</v>
      </c>
      <c r="AF2" s="13">
        <v>10.7</v>
      </c>
      <c r="AG2" s="13"/>
      <c r="AH2" s="13">
        <v>1</v>
      </c>
      <c r="AI2">
        <v>0</v>
      </c>
      <c r="AJ2">
        <f>(I2-MIN(I2:I69))/(MAX(I2:I69)-MIN(I2:I69))</f>
        <v>0.6875</v>
      </c>
      <c r="AK2">
        <f>(J2-MIN(J2:J69))/(MAX(J2:J69)-MIN(J2:J69))</f>
        <v>0.22222222222222221</v>
      </c>
      <c r="AL2">
        <f>(U2-MIN(U2:U69))/(MAX(U2:U69)-MIN(U2:U69))</f>
        <v>0.5955056179775281</v>
      </c>
      <c r="AM2">
        <f>(W2-MIN(W2:W69))/(MAX(W2:W69)-MIN(W2:W69))</f>
        <v>0.45038098283383488</v>
      </c>
      <c r="AN2">
        <f>(X2-MIN(X2:X69))/(MAX(X2:X69)-MIN(X2:X69))</f>
        <v>0.37971014492753624</v>
      </c>
      <c r="AO2">
        <f>(Y2-MIN(Y2:Y69))/(MAX(Y2:Y69)-MIN(Y2:Y69))</f>
        <v>0</v>
      </c>
      <c r="AP2">
        <f>(AA2-MIN(AA2:AA69))/(MAX(AA2:AA69)-MIN(AA2:AA69))</f>
        <v>0.54160982264665758</v>
      </c>
      <c r="AQ2">
        <f>(AE2-MIN(AE2:AE69))/(MAX(AE2:AE69)-MIN(AE2:AE69))</f>
        <v>0.59206349206349207</v>
      </c>
      <c r="AR2">
        <f>(AF2-MIN(AF2:AF69))/(MAX(AF2:AF69)-MIN(AF2:AF69))</f>
        <v>0.60526315789473706</v>
      </c>
      <c r="AS2">
        <v>0</v>
      </c>
      <c r="AT2">
        <f>SLOPE(AH2:AH69, AS2:AS69)</f>
        <v>-0.14627494731622659</v>
      </c>
      <c r="AU2">
        <f>SLOPE(AI2:AI69, AS2:AS69)</f>
        <v>7.7600099169455844E-2</v>
      </c>
      <c r="AV2">
        <f>SLOPE(AJ2:AJ69, AS2:AS69)</f>
        <v>4.6981529688855835E-2</v>
      </c>
      <c r="AW2">
        <f>SLOPE(AK2:AK69, AS2:AS69)</f>
        <v>-3.9454292522347563E-2</v>
      </c>
      <c r="AX2">
        <f>SLOPE(AL2:AL69, AS2:AS69)</f>
        <v>1.9220581933423693E-2</v>
      </c>
      <c r="AY2">
        <f>SLOPE(AM2:AM69, AS2:AS69)</f>
        <v>2.7477483940649146E-2</v>
      </c>
      <c r="AZ2">
        <f>SLOPE(AN2:AN69, AS2:AS69)</f>
        <v>-7.4318883696864846E-2</v>
      </c>
      <c r="BA2">
        <f>SLOPE(AO2:AO69, AS2:AS69)</f>
        <v>7.7387593192725188E-2</v>
      </c>
      <c r="BB2">
        <f>SLOPE(AP2:AP69, AS2:AS69)</f>
        <v>2.6519035411308879E-2</v>
      </c>
      <c r="BC2">
        <f>SLOPE(AQ2:AQ69, AS2:AS69)</f>
        <v>6.4745061695600931E-2</v>
      </c>
      <c r="BD2">
        <f>SLOPE(AR2:AR69, AS2:AS69)</f>
        <v>6.2633340510070204E-2</v>
      </c>
    </row>
    <row r="3" spans="1:56" ht="14.25" customHeight="1" x14ac:dyDescent="0.3">
      <c r="A3" s="13" t="s">
        <v>370</v>
      </c>
      <c r="B3" s="13" t="s">
        <v>252</v>
      </c>
      <c r="C3" s="13" t="s">
        <v>43</v>
      </c>
      <c r="D3" s="13">
        <v>1</v>
      </c>
      <c r="E3" s="13">
        <v>1</v>
      </c>
      <c r="F3" s="13">
        <v>0</v>
      </c>
      <c r="G3" s="13">
        <v>0</v>
      </c>
      <c r="H3" s="13">
        <v>34</v>
      </c>
      <c r="I3" s="13">
        <v>24</v>
      </c>
      <c r="J3" s="13">
        <v>10</v>
      </c>
      <c r="K3" s="13">
        <v>204</v>
      </c>
      <c r="L3" s="13">
        <v>560</v>
      </c>
      <c r="M3" s="13">
        <v>0.36428571428571432</v>
      </c>
      <c r="N3" s="13">
        <v>502</v>
      </c>
      <c r="O3" s="13">
        <v>684</v>
      </c>
      <c r="P3" s="13">
        <v>0.73391812865497075</v>
      </c>
      <c r="Q3" s="13">
        <v>1142</v>
      </c>
      <c r="R3" s="13">
        <v>1041</v>
      </c>
      <c r="S3" s="13">
        <v>101</v>
      </c>
      <c r="T3" s="13">
        <v>335</v>
      </c>
      <c r="U3" s="13">
        <v>380</v>
      </c>
      <c r="V3" s="13">
        <v>455</v>
      </c>
      <c r="W3" s="13">
        <v>0.8351648351648352</v>
      </c>
      <c r="X3" s="13">
        <v>294</v>
      </c>
      <c r="Y3" s="13">
        <v>0</v>
      </c>
      <c r="Z3" s="13">
        <v>1</v>
      </c>
      <c r="AA3" s="13">
        <v>2190</v>
      </c>
      <c r="AB3" s="13">
        <v>64.400000000000006</v>
      </c>
      <c r="AC3" s="13">
        <v>2050</v>
      </c>
      <c r="AD3" s="13">
        <v>60.3</v>
      </c>
      <c r="AE3" s="13">
        <v>140</v>
      </c>
      <c r="AF3" s="13">
        <v>4.1000000000000094</v>
      </c>
      <c r="AG3" s="13"/>
      <c r="AH3" s="13">
        <v>1</v>
      </c>
      <c r="AI3">
        <v>0</v>
      </c>
      <c r="AJ3">
        <f>(I3-MIN(I2:I69))/(MAX(I2:I69)-MIN(I2:I69))</f>
        <v>0.5625</v>
      </c>
      <c r="AK3">
        <f>(J3-MIN(J2:J69))/(MAX(J2:J69)-MIN(J2:J69))</f>
        <v>0.44444444444444442</v>
      </c>
      <c r="AL3">
        <f>(U3-MIN(U2:U69))/(MAX(U2:U69)-MIN(U2:U69))</f>
        <v>0.22097378277153559</v>
      </c>
      <c r="AM3">
        <f>(W3-MIN(W2:W69))/(MAX(W2:W69)-MIN(W2:W69))</f>
        <v>0.12465697814802666</v>
      </c>
      <c r="AN3">
        <f>(X3-MIN(X2:X69))/(MAX(X2:X69)-MIN(X2:X69))</f>
        <v>0.8492753623188406</v>
      </c>
      <c r="AO3">
        <f>(Y3-MIN(Y2:Y69))/(MAX(Y2:Y69)-MIN(Y2:Y69))</f>
        <v>0</v>
      </c>
      <c r="AP3">
        <f>(AA3-MIN(AA2:AA69))/(MAX(AA2:AA69)-MIN(AA2:AA69))</f>
        <v>0.35470668485675305</v>
      </c>
      <c r="AQ3">
        <f>(AE3-MIN(AE2:AE69))/(MAX(AE2:AE69)-MIN(AE2:AE69))</f>
        <v>0.26825396825396824</v>
      </c>
      <c r="AR3">
        <f>(AF3-MIN(AF2:AF69))/(MAX(AF2:AF69)-MIN(AF2:AF69))</f>
        <v>0.25789473684210623</v>
      </c>
      <c r="AS3">
        <v>0</v>
      </c>
    </row>
    <row r="4" spans="1:56" ht="14.25" customHeight="1" x14ac:dyDescent="0.3">
      <c r="A4" s="13" t="s">
        <v>38</v>
      </c>
      <c r="B4" s="13" t="s">
        <v>179</v>
      </c>
      <c r="C4" s="13" t="s">
        <v>37</v>
      </c>
      <c r="D4" s="13">
        <v>0</v>
      </c>
      <c r="E4" s="13">
        <v>0</v>
      </c>
      <c r="F4" s="13">
        <v>2</v>
      </c>
      <c r="G4" s="13">
        <v>0</v>
      </c>
      <c r="H4" s="13">
        <v>32</v>
      </c>
      <c r="I4" s="13">
        <v>25</v>
      </c>
      <c r="J4" s="13">
        <v>7</v>
      </c>
      <c r="K4" s="13">
        <v>245</v>
      </c>
      <c r="L4" s="13">
        <v>675</v>
      </c>
      <c r="M4" s="13">
        <v>0.36296296296296299</v>
      </c>
      <c r="N4" s="13">
        <v>498</v>
      </c>
      <c r="O4" s="13">
        <v>666</v>
      </c>
      <c r="P4" s="13">
        <v>0.74774774774774777</v>
      </c>
      <c r="Q4" s="13">
        <v>1160</v>
      </c>
      <c r="R4" s="13">
        <v>968</v>
      </c>
      <c r="S4" s="13">
        <v>192</v>
      </c>
      <c r="T4" s="13">
        <v>369</v>
      </c>
      <c r="U4" s="13">
        <v>443</v>
      </c>
      <c r="V4" s="13">
        <v>419</v>
      </c>
      <c r="W4" s="13">
        <v>1.0572792362768499</v>
      </c>
      <c r="X4" s="13">
        <v>28</v>
      </c>
      <c r="Y4" s="13">
        <v>2</v>
      </c>
      <c r="Z4" s="13">
        <v>0</v>
      </c>
      <c r="AA4" s="13">
        <v>2345</v>
      </c>
      <c r="AB4" s="13">
        <v>73.3</v>
      </c>
      <c r="AC4" s="13">
        <v>2038</v>
      </c>
      <c r="AD4" s="13">
        <v>63.7</v>
      </c>
      <c r="AE4" s="13">
        <v>307</v>
      </c>
      <c r="AF4" s="13">
        <v>9.5999999999999943</v>
      </c>
      <c r="AG4" s="13"/>
      <c r="AH4" s="13">
        <v>0</v>
      </c>
      <c r="AI4">
        <v>0</v>
      </c>
      <c r="AJ4">
        <f>(I4-MIN(I2:I69))/(MAX(I2:I69)-MIN(I2:I69))</f>
        <v>0.625</v>
      </c>
      <c r="AK4">
        <f>(J4-MIN(J2:J69))/(MAX(J2:J69)-MIN(J2:J69))</f>
        <v>0.27777777777777779</v>
      </c>
      <c r="AL4">
        <f>(U4-MIN(U2:U69))/(MAX(U2:U69)-MIN(U2:U69))</f>
        <v>0.45692883895131087</v>
      </c>
      <c r="AM4">
        <f>(W4-MIN(W2:W69))/(MAX(W2:W69)-MIN(W2:W69))</f>
        <v>0.39689511734204652</v>
      </c>
      <c r="AN4">
        <f>(X4-MIN(X2:X69))/(MAX(X2:X69)-MIN(X2:X69))</f>
        <v>7.8260869565217397E-2</v>
      </c>
      <c r="AO4">
        <f>(Y4-MIN(Y2:Y69))/(MAX(Y2:Y69)-MIN(Y2:Y69))</f>
        <v>0.2857142857142857</v>
      </c>
      <c r="AP4">
        <f>(AA4-MIN(AA2:AA69))/(MAX(AA2:AA69)-MIN(AA2:AA69))</f>
        <v>0.56616643929058663</v>
      </c>
      <c r="AQ4">
        <f>(AE4-MIN(AE2:AE69))/(MAX(AE2:AE69)-MIN(AE2:AE69))</f>
        <v>0.53333333333333333</v>
      </c>
      <c r="AR4">
        <f>(AF4-MIN(AF2:AF69))/(MAX(AF2:AF69)-MIN(AF2:AF69))</f>
        <v>0.54736842105263162</v>
      </c>
      <c r="AS4">
        <v>2</v>
      </c>
    </row>
    <row r="5" spans="1:56" ht="14.25" customHeight="1" x14ac:dyDescent="0.3">
      <c r="A5" s="13" t="s">
        <v>371</v>
      </c>
      <c r="B5" s="13" t="s">
        <v>94</v>
      </c>
      <c r="C5" s="13" t="s">
        <v>37</v>
      </c>
      <c r="D5" s="13">
        <v>1</v>
      </c>
      <c r="E5" s="13">
        <v>1</v>
      </c>
      <c r="F5" s="13">
        <v>0</v>
      </c>
      <c r="G5" s="13">
        <v>1</v>
      </c>
      <c r="H5" s="13">
        <v>32</v>
      </c>
      <c r="I5" s="13">
        <v>26</v>
      </c>
      <c r="J5" s="13">
        <v>6</v>
      </c>
      <c r="K5" s="13">
        <v>271</v>
      </c>
      <c r="L5" s="13">
        <v>702</v>
      </c>
      <c r="M5" s="13">
        <v>0.38603988603988598</v>
      </c>
      <c r="N5" s="13">
        <v>426</v>
      </c>
      <c r="O5" s="13">
        <v>581</v>
      </c>
      <c r="P5" s="13">
        <v>0.73321858864027534</v>
      </c>
      <c r="Q5" s="13">
        <v>1031</v>
      </c>
      <c r="R5" s="13">
        <v>1056</v>
      </c>
      <c r="S5" s="13">
        <v>-25</v>
      </c>
      <c r="T5" s="13">
        <v>302</v>
      </c>
      <c r="U5" s="13">
        <v>509</v>
      </c>
      <c r="V5" s="13">
        <v>432</v>
      </c>
      <c r="W5" s="13">
        <v>1.1782407407407409</v>
      </c>
      <c r="X5" s="13">
        <v>74</v>
      </c>
      <c r="Y5" s="13">
        <v>0</v>
      </c>
      <c r="Z5" s="13">
        <v>2</v>
      </c>
      <c r="AA5" s="13">
        <v>2469</v>
      </c>
      <c r="AB5" s="13">
        <v>77.2</v>
      </c>
      <c r="AC5" s="13">
        <v>2048</v>
      </c>
      <c r="AD5" s="13">
        <v>64</v>
      </c>
      <c r="AE5" s="13">
        <v>421</v>
      </c>
      <c r="AF5" s="13">
        <v>13.2</v>
      </c>
      <c r="AG5" s="13"/>
      <c r="AH5" s="13">
        <v>1</v>
      </c>
      <c r="AI5">
        <v>1</v>
      </c>
      <c r="AJ5">
        <f>(I5-MIN(I2:I69))/(MAX(I2:I69)-MIN(I2:I69))</f>
        <v>0.6875</v>
      </c>
      <c r="AK5">
        <f>(J5-MIN(J2:J69))/(MAX(J2:J69)-MIN(J2:J69))</f>
        <v>0.22222222222222221</v>
      </c>
      <c r="AL5">
        <f>(U5-MIN(U2:U69))/(MAX(U2:U69)-MIN(U2:U69))</f>
        <v>0.70411985018726597</v>
      </c>
      <c r="AM5">
        <f>(W5-MIN(W2:W69))/(MAX(W2:W69)-MIN(W2:W69))</f>
        <v>0.54515355859796344</v>
      </c>
      <c r="AN5">
        <f>(X5-MIN(X2:X69))/(MAX(X2:X69)-MIN(X2:X69))</f>
        <v>0.21159420289855072</v>
      </c>
      <c r="AO5">
        <f>(Y5-MIN(Y2:Y69))/(MAX(Y2:Y69)-MIN(Y2:Y69))</f>
        <v>0</v>
      </c>
      <c r="AP5">
        <f>(AA5-MIN(AA2:AA69))/(MAX(AA2:AA69)-MIN(AA2:AA69))</f>
        <v>0.73533424283765347</v>
      </c>
      <c r="AQ5">
        <f>(AE5-MIN(AE2:AE69))/(MAX(AE2:AE69)-MIN(AE2:AE69))</f>
        <v>0.7142857142857143</v>
      </c>
      <c r="AR5">
        <f>(AF5-MIN(AF2:AF69))/(MAX(AF2:AF69)-MIN(AF2:AF69))</f>
        <v>0.73684210526315808</v>
      </c>
      <c r="AS5">
        <v>0</v>
      </c>
    </row>
    <row r="6" spans="1:56" ht="14.25" customHeight="1" x14ac:dyDescent="0.3">
      <c r="A6" s="13" t="s">
        <v>46</v>
      </c>
      <c r="B6" s="13" t="s">
        <v>323</v>
      </c>
      <c r="C6" s="13" t="s">
        <v>37</v>
      </c>
      <c r="D6" s="13">
        <v>1</v>
      </c>
      <c r="E6" s="13">
        <v>0</v>
      </c>
      <c r="F6" s="13">
        <v>0</v>
      </c>
      <c r="G6" s="13">
        <v>0</v>
      </c>
      <c r="H6" s="13">
        <v>31</v>
      </c>
      <c r="I6" s="13">
        <v>21</v>
      </c>
      <c r="J6" s="13">
        <v>10</v>
      </c>
      <c r="K6" s="13">
        <v>242</v>
      </c>
      <c r="L6" s="13">
        <v>619</v>
      </c>
      <c r="M6" s="13">
        <v>0.39095315024232641</v>
      </c>
      <c r="N6" s="13">
        <v>434</v>
      </c>
      <c r="O6" s="13">
        <v>579</v>
      </c>
      <c r="P6" s="13">
        <v>0.74956822107081178</v>
      </c>
      <c r="Q6" s="13">
        <v>1052</v>
      </c>
      <c r="R6" s="13">
        <v>922</v>
      </c>
      <c r="S6" s="13">
        <v>130</v>
      </c>
      <c r="T6" s="13">
        <v>312</v>
      </c>
      <c r="U6" s="13">
        <v>409</v>
      </c>
      <c r="V6" s="13">
        <v>375</v>
      </c>
      <c r="W6" s="13">
        <v>1.0906666666666669</v>
      </c>
      <c r="X6" s="13">
        <v>70</v>
      </c>
      <c r="Y6" s="13">
        <v>3</v>
      </c>
      <c r="Z6" s="13">
        <v>5</v>
      </c>
      <c r="AA6" s="13">
        <v>2272</v>
      </c>
      <c r="AB6" s="13">
        <v>73.3</v>
      </c>
      <c r="AC6" s="13">
        <v>2015</v>
      </c>
      <c r="AD6" s="13">
        <v>65</v>
      </c>
      <c r="AE6" s="13">
        <v>257</v>
      </c>
      <c r="AF6" s="13">
        <v>8.2999999999999972</v>
      </c>
      <c r="AG6" s="13"/>
      <c r="AH6" s="13">
        <v>1</v>
      </c>
      <c r="AI6">
        <v>0</v>
      </c>
      <c r="AJ6">
        <f>(I6-MIN(I2:I69))/(MAX(I2:I69)-MIN(I2:I69))</f>
        <v>0.375</v>
      </c>
      <c r="AK6">
        <f>(J6-MIN(J2:J69))/(MAX(J2:J69)-MIN(J2:J69))</f>
        <v>0.44444444444444442</v>
      </c>
      <c r="AL6">
        <f>(U6-MIN(U2:U69))/(MAX(U2:U69)-MIN(U2:U69))</f>
        <v>0.32958801498127338</v>
      </c>
      <c r="AM6">
        <f>(W6-MIN(W2:W69))/(MAX(W2:W69)-MIN(W2:W69))</f>
        <v>0.43781696606634324</v>
      </c>
      <c r="AN6">
        <f>(X6-MIN(X2:X69))/(MAX(X2:X69)-MIN(X2:X69))</f>
        <v>0.2</v>
      </c>
      <c r="AO6">
        <f>(Y6-MIN(Y2:Y69))/(MAX(Y2:Y69)-MIN(Y2:Y69))</f>
        <v>0.42857142857142855</v>
      </c>
      <c r="AP6">
        <f>(AA6-MIN(AA2:AA69))/(MAX(AA2:AA69)-MIN(AA2:AA69))</f>
        <v>0.4665757162346521</v>
      </c>
      <c r="AQ6">
        <f>(AE6-MIN(AE2:AE69))/(MAX(AE2:AE69)-MIN(AE2:AE69))</f>
        <v>0.45396825396825397</v>
      </c>
      <c r="AR6">
        <f>(AF6-MIN(AF2:AF69))/(MAX(AF2:AF69)-MIN(AF2:AF69))</f>
        <v>0.47894736842105279</v>
      </c>
      <c r="AS6">
        <v>0</v>
      </c>
    </row>
    <row r="7" spans="1:56" ht="14.25" customHeight="1" x14ac:dyDescent="0.3">
      <c r="A7" s="13" t="s">
        <v>300</v>
      </c>
      <c r="B7" s="13" t="s">
        <v>189</v>
      </c>
      <c r="C7" s="13" t="s">
        <v>34</v>
      </c>
      <c r="D7" s="13">
        <v>1</v>
      </c>
      <c r="E7" s="13">
        <v>1</v>
      </c>
      <c r="F7" s="13">
        <v>0</v>
      </c>
      <c r="G7" s="13">
        <v>0</v>
      </c>
      <c r="H7" s="13">
        <v>33</v>
      </c>
      <c r="I7" s="13">
        <v>28</v>
      </c>
      <c r="J7" s="13">
        <v>5</v>
      </c>
      <c r="K7" s="13">
        <v>157</v>
      </c>
      <c r="L7" s="13">
        <v>438</v>
      </c>
      <c r="M7" s="13">
        <v>0.35844748858447489</v>
      </c>
      <c r="N7" s="13">
        <v>479</v>
      </c>
      <c r="O7" s="13">
        <v>644</v>
      </c>
      <c r="P7" s="13">
        <v>0.74378881987577639</v>
      </c>
      <c r="Q7" s="13">
        <v>1193</v>
      </c>
      <c r="R7" s="13">
        <v>1001</v>
      </c>
      <c r="S7" s="13">
        <v>192</v>
      </c>
      <c r="T7" s="13">
        <v>299</v>
      </c>
      <c r="U7" s="13">
        <v>442</v>
      </c>
      <c r="V7" s="13">
        <v>312</v>
      </c>
      <c r="W7" s="13">
        <v>1.416666666666667</v>
      </c>
      <c r="X7" s="13">
        <v>217</v>
      </c>
      <c r="Y7" s="13">
        <v>0</v>
      </c>
      <c r="Z7" s="13">
        <v>0</v>
      </c>
      <c r="AA7" s="13">
        <v>2221</v>
      </c>
      <c r="AB7" s="13">
        <v>67.3</v>
      </c>
      <c r="AC7" s="13">
        <v>1898</v>
      </c>
      <c r="AD7" s="13">
        <v>57.5</v>
      </c>
      <c r="AE7" s="13">
        <v>323</v>
      </c>
      <c r="AF7" s="13">
        <v>9.7999999999999972</v>
      </c>
      <c r="AG7" s="13"/>
      <c r="AH7" s="13">
        <v>1</v>
      </c>
      <c r="AI7">
        <v>0</v>
      </c>
      <c r="AJ7">
        <f>(I7-MIN(I2:I69))/(MAX(I2:I69)-MIN(I2:I69))</f>
        <v>0.8125</v>
      </c>
      <c r="AK7">
        <f>(J7-MIN(J2:J69))/(MAX(J2:J69)-MIN(J2:J69))</f>
        <v>0.16666666666666666</v>
      </c>
      <c r="AL7">
        <f>(U7-MIN(U2:U69))/(MAX(U2:U69)-MIN(U2:U69))</f>
        <v>0.45318352059925093</v>
      </c>
      <c r="AM7">
        <f>(W7-MIN(W2:W69))/(MAX(W2:W69)-MIN(W2:W69))</f>
        <v>0.83738418427878625</v>
      </c>
      <c r="AN7">
        <f>(X7-MIN(X2:X69))/(MAX(X2:X69)-MIN(X2:X69))</f>
        <v>0.62608695652173918</v>
      </c>
      <c r="AO7">
        <f>(Y7-MIN(Y2:Y69))/(MAX(Y2:Y69)-MIN(Y2:Y69))</f>
        <v>0</v>
      </c>
      <c r="AP7">
        <f>(AA7-MIN(AA2:AA69))/(MAX(AA2:AA69)-MIN(AA2:AA69))</f>
        <v>0.39699863574351979</v>
      </c>
      <c r="AQ7">
        <f>(AE7-MIN(AE2:AE69))/(MAX(AE2:AE69)-MIN(AE2:AE69))</f>
        <v>0.55873015873015874</v>
      </c>
      <c r="AR7">
        <f>(AF7-MIN(AF2:AF69))/(MAX(AF2:AF69)-MIN(AF2:AF69))</f>
        <v>0.55789473684210544</v>
      </c>
      <c r="AS7">
        <v>0</v>
      </c>
    </row>
    <row r="8" spans="1:56" ht="14.25" customHeight="1" x14ac:dyDescent="0.3">
      <c r="A8" s="13" t="s">
        <v>301</v>
      </c>
      <c r="B8" s="13" t="s">
        <v>238</v>
      </c>
      <c r="C8" s="13" t="s">
        <v>34</v>
      </c>
      <c r="D8" s="13">
        <v>0</v>
      </c>
      <c r="E8" s="13">
        <v>0</v>
      </c>
      <c r="F8" s="13">
        <v>1</v>
      </c>
      <c r="G8" s="13">
        <v>0</v>
      </c>
      <c r="H8" s="13">
        <v>34</v>
      </c>
      <c r="I8" s="13">
        <v>26</v>
      </c>
      <c r="J8" s="13">
        <v>8</v>
      </c>
      <c r="K8" s="13">
        <v>225</v>
      </c>
      <c r="L8" s="13">
        <v>647</v>
      </c>
      <c r="M8" s="13">
        <v>0.34775888717156112</v>
      </c>
      <c r="N8" s="13">
        <v>480</v>
      </c>
      <c r="O8" s="13">
        <v>697</v>
      </c>
      <c r="P8" s="13">
        <v>0.68866571018651368</v>
      </c>
      <c r="Q8" s="13">
        <v>1246</v>
      </c>
      <c r="R8" s="13">
        <v>985</v>
      </c>
      <c r="S8" s="13">
        <v>261</v>
      </c>
      <c r="T8" s="13">
        <v>397</v>
      </c>
      <c r="U8" s="13">
        <v>444</v>
      </c>
      <c r="V8" s="13">
        <v>454</v>
      </c>
      <c r="W8" s="13">
        <v>0.97797356828193838</v>
      </c>
      <c r="X8" s="13">
        <v>31</v>
      </c>
      <c r="Y8" s="13">
        <v>4</v>
      </c>
      <c r="Z8" s="13">
        <v>4</v>
      </c>
      <c r="AA8" s="13">
        <v>2355</v>
      </c>
      <c r="AB8" s="13">
        <v>69.3</v>
      </c>
      <c r="AC8" s="13">
        <v>2169</v>
      </c>
      <c r="AD8" s="13">
        <v>63.8</v>
      </c>
      <c r="AE8" s="13">
        <v>186</v>
      </c>
      <c r="AF8" s="13">
        <v>5.5</v>
      </c>
      <c r="AG8" s="13"/>
      <c r="AH8" s="13">
        <v>0</v>
      </c>
      <c r="AI8">
        <v>0</v>
      </c>
      <c r="AJ8">
        <f>(I8-MIN(I2:I69))/(MAX(I2:I69)-MIN(I2:I69))</f>
        <v>0.6875</v>
      </c>
      <c r="AK8">
        <f>(J8-MIN(J2:J69))/(MAX(J2:J69)-MIN(J2:J69))</f>
        <v>0.33333333333333331</v>
      </c>
      <c r="AL8">
        <f>(U8-MIN(U2:U69))/(MAX(U2:U69)-MIN(U2:U69))</f>
        <v>0.4606741573033708</v>
      </c>
      <c r="AM8">
        <f>(W8-MIN(W2:W69))/(MAX(W2:W69)-MIN(W2:W69))</f>
        <v>0.29969283160828458</v>
      </c>
      <c r="AN8">
        <f>(X8-MIN(X2:X69))/(MAX(X2:X69)-MIN(X2:X69))</f>
        <v>8.6956521739130432E-2</v>
      </c>
      <c r="AO8">
        <f>(Y8-MIN(Y2:Y69))/(MAX(Y2:Y69)-MIN(Y2:Y69))</f>
        <v>0.5714285714285714</v>
      </c>
      <c r="AP8">
        <f>(AA8-MIN(AA2:AA69))/(MAX(AA2:AA69)-MIN(AA2:AA69))</f>
        <v>0.57980900409276948</v>
      </c>
      <c r="AQ8">
        <f>(AE8-MIN(AE2:AE69))/(MAX(AE2:AE69)-MIN(AE2:AE69))</f>
        <v>0.34126984126984128</v>
      </c>
      <c r="AR8">
        <f>(AF8-MIN(AF2:AF69))/(MAX(AF2:AF69)-MIN(AF2:AF69))</f>
        <v>0.33157894736842147</v>
      </c>
      <c r="AS8">
        <v>1</v>
      </c>
    </row>
    <row r="9" spans="1:56" ht="14.25" customHeight="1" x14ac:dyDescent="0.3">
      <c r="A9" s="13" t="s">
        <v>345</v>
      </c>
      <c r="B9" s="13" t="s">
        <v>179</v>
      </c>
      <c r="C9" s="13" t="s">
        <v>34</v>
      </c>
      <c r="D9" s="13">
        <v>1</v>
      </c>
      <c r="E9" s="13">
        <v>0</v>
      </c>
      <c r="F9" s="13">
        <v>1</v>
      </c>
      <c r="G9" s="13">
        <v>1</v>
      </c>
      <c r="H9" s="13">
        <v>31</v>
      </c>
      <c r="I9" s="13">
        <v>20</v>
      </c>
      <c r="J9" s="13">
        <v>11</v>
      </c>
      <c r="K9" s="13">
        <v>134</v>
      </c>
      <c r="L9" s="13">
        <v>443</v>
      </c>
      <c r="M9" s="13">
        <v>0.30248306997742658</v>
      </c>
      <c r="N9" s="13">
        <v>399</v>
      </c>
      <c r="O9" s="13">
        <v>550</v>
      </c>
      <c r="P9" s="13">
        <v>0.72545454545454546</v>
      </c>
      <c r="Q9" s="13">
        <v>1153</v>
      </c>
      <c r="R9" s="13">
        <v>1054</v>
      </c>
      <c r="S9" s="13">
        <v>99</v>
      </c>
      <c r="T9" s="13">
        <v>340</v>
      </c>
      <c r="U9" s="13">
        <v>436</v>
      </c>
      <c r="V9" s="13">
        <v>389</v>
      </c>
      <c r="W9" s="13">
        <v>1.1208226221079689</v>
      </c>
      <c r="X9" s="13">
        <v>43</v>
      </c>
      <c r="Y9" s="13">
        <v>1</v>
      </c>
      <c r="Z9" s="13">
        <v>2</v>
      </c>
      <c r="AA9" s="13">
        <v>2094</v>
      </c>
      <c r="AB9" s="13">
        <v>67.5</v>
      </c>
      <c r="AC9" s="13">
        <v>1996</v>
      </c>
      <c r="AD9" s="13">
        <v>64.400000000000006</v>
      </c>
      <c r="AE9" s="13">
        <v>98</v>
      </c>
      <c r="AF9" s="13">
        <v>3.0999999999999939</v>
      </c>
      <c r="AG9" s="13"/>
      <c r="AH9" s="13">
        <v>1</v>
      </c>
      <c r="AI9">
        <v>1</v>
      </c>
      <c r="AJ9">
        <f>(I9-MIN(I2:I69))/(MAX(I2:I69)-MIN(I2:I69))</f>
        <v>0.3125</v>
      </c>
      <c r="AK9">
        <f>(J9-MIN(J2:J69))/(MAX(J2:J69)-MIN(J2:J69))</f>
        <v>0.5</v>
      </c>
      <c r="AL9">
        <f>(U9-MIN(U2:U69))/(MAX(U2:U69)-MIN(U2:U69))</f>
        <v>0.43071161048689138</v>
      </c>
      <c r="AM9">
        <f>(W9-MIN(W2:W69))/(MAX(W2:W69)-MIN(W2:W69))</f>
        <v>0.47477810480321264</v>
      </c>
      <c r="AN9">
        <f>(X9-MIN(X2:X69))/(MAX(X2:X69)-MIN(X2:X69))</f>
        <v>0.12173913043478261</v>
      </c>
      <c r="AO9">
        <f>(Y9-MIN(Y2:Y69))/(MAX(Y2:Y69)-MIN(Y2:Y69))</f>
        <v>0.14285714285714285</v>
      </c>
      <c r="AP9">
        <f>(AA9-MIN(AA2:AA69))/(MAX(AA2:AA69)-MIN(AA2:AA69))</f>
        <v>0.22373806275579808</v>
      </c>
      <c r="AQ9">
        <f>(AE9-MIN(AE2:AE69))/(MAX(AE2:AE69)-MIN(AE2:AE69))</f>
        <v>0.20158730158730159</v>
      </c>
      <c r="AR9">
        <f>(AF9-MIN(AF2:AF69))/(MAX(AF2:AF69)-MIN(AF2:AF69))</f>
        <v>0.20526315789473701</v>
      </c>
      <c r="AS9">
        <v>1</v>
      </c>
    </row>
    <row r="10" spans="1:56" ht="14.25" customHeight="1" x14ac:dyDescent="0.3">
      <c r="A10" s="13" t="s">
        <v>302</v>
      </c>
      <c r="B10" s="13" t="s">
        <v>211</v>
      </c>
      <c r="C10" s="13" t="s">
        <v>43</v>
      </c>
      <c r="D10" s="13">
        <v>1</v>
      </c>
      <c r="E10" s="13">
        <v>0</v>
      </c>
      <c r="F10" s="13">
        <v>0</v>
      </c>
      <c r="G10" s="13">
        <v>1</v>
      </c>
      <c r="H10" s="13">
        <v>33</v>
      </c>
      <c r="I10" s="13">
        <v>22</v>
      </c>
      <c r="J10" s="13">
        <v>11</v>
      </c>
      <c r="K10" s="13">
        <v>225</v>
      </c>
      <c r="L10" s="13">
        <v>709</v>
      </c>
      <c r="M10" s="13">
        <v>0.31734837799717908</v>
      </c>
      <c r="N10" s="13">
        <v>446</v>
      </c>
      <c r="O10" s="13">
        <v>687</v>
      </c>
      <c r="P10" s="13">
        <v>0.64919941775836976</v>
      </c>
      <c r="Q10" s="13">
        <v>1320</v>
      </c>
      <c r="R10" s="13">
        <v>1107</v>
      </c>
      <c r="S10" s="13">
        <v>213</v>
      </c>
      <c r="T10" s="13">
        <v>474</v>
      </c>
      <c r="U10" s="13">
        <v>403</v>
      </c>
      <c r="V10" s="13">
        <v>423</v>
      </c>
      <c r="W10" s="13">
        <v>0.95271867612293148</v>
      </c>
      <c r="X10" s="13">
        <v>24</v>
      </c>
      <c r="Y10" s="13">
        <v>1</v>
      </c>
      <c r="Z10" s="13">
        <v>5</v>
      </c>
      <c r="AA10" s="13">
        <v>2199</v>
      </c>
      <c r="AB10" s="13">
        <v>66.599999999999994</v>
      </c>
      <c r="AC10" s="13">
        <v>1939</v>
      </c>
      <c r="AD10" s="13">
        <v>58.8</v>
      </c>
      <c r="AE10" s="13">
        <v>260</v>
      </c>
      <c r="AF10" s="13">
        <v>7.7999999999999972</v>
      </c>
      <c r="AG10" s="13"/>
      <c r="AH10" s="13">
        <v>1</v>
      </c>
      <c r="AI10">
        <v>1</v>
      </c>
      <c r="AJ10">
        <f>(I10-MIN(I2:I69))/(MAX(I2:I69)-MIN(I2:I69))</f>
        <v>0.4375</v>
      </c>
      <c r="AK10">
        <f>(J10-MIN(J2:J69))/(MAX(J2:J69)-MIN(J2:J69))</f>
        <v>0.5</v>
      </c>
      <c r="AL10">
        <f>(U10-MIN(U2:U69))/(MAX(U2:U69)-MIN(U2:U69))</f>
        <v>0.30711610486891383</v>
      </c>
      <c r="AM10">
        <f>(W10-MIN(W2:W69))/(MAX(W2:W69)-MIN(W2:W69))</f>
        <v>0.2687387610370281</v>
      </c>
      <c r="AN10">
        <f>(X10-MIN(X2:X69))/(MAX(X2:X69)-MIN(X2:X69))</f>
        <v>6.6666666666666666E-2</v>
      </c>
      <c r="AO10">
        <f>(Y10-MIN(Y2:Y69))/(MAX(Y2:Y69)-MIN(Y2:Y69))</f>
        <v>0.14285714285714285</v>
      </c>
      <c r="AP10">
        <f>(AA10-MIN(AA2:AA69))/(MAX(AA2:AA69)-MIN(AA2:AA69))</f>
        <v>0.36698499317871758</v>
      </c>
      <c r="AQ10">
        <f>(AE10-MIN(AE2:AE69))/(MAX(AE2:AE69)-MIN(AE2:AE69))</f>
        <v>0.45873015873015871</v>
      </c>
      <c r="AR10">
        <f>(AF10-MIN(AF2:AF69))/(MAX(AF2:AF69)-MIN(AF2:AF69))</f>
        <v>0.45263157894736861</v>
      </c>
      <c r="AS10">
        <v>0</v>
      </c>
    </row>
    <row r="11" spans="1:56" ht="14.25" customHeight="1" x14ac:dyDescent="0.3">
      <c r="A11" s="13" t="s">
        <v>141</v>
      </c>
      <c r="B11" s="13" t="s">
        <v>179</v>
      </c>
      <c r="C11" s="13" t="s">
        <v>34</v>
      </c>
      <c r="D11" s="13">
        <v>1</v>
      </c>
      <c r="E11" s="13">
        <v>0</v>
      </c>
      <c r="F11" s="13">
        <v>0</v>
      </c>
      <c r="G11" s="13">
        <v>1</v>
      </c>
      <c r="H11" s="13">
        <v>32</v>
      </c>
      <c r="I11" s="13">
        <v>21</v>
      </c>
      <c r="J11" s="13">
        <v>11</v>
      </c>
      <c r="K11" s="13">
        <v>173</v>
      </c>
      <c r="L11" s="13">
        <v>498</v>
      </c>
      <c r="M11" s="13">
        <v>0.34738955823293172</v>
      </c>
      <c r="N11" s="13">
        <v>492</v>
      </c>
      <c r="O11" s="13">
        <v>719</v>
      </c>
      <c r="P11" s="13">
        <v>0.68428372739916554</v>
      </c>
      <c r="Q11" s="13">
        <v>1191</v>
      </c>
      <c r="R11" s="13">
        <v>1082</v>
      </c>
      <c r="S11" s="13">
        <v>109</v>
      </c>
      <c r="T11" s="13">
        <v>370</v>
      </c>
      <c r="U11" s="13">
        <v>321</v>
      </c>
      <c r="V11" s="13">
        <v>424</v>
      </c>
      <c r="W11" s="13">
        <v>0.75707547169811318</v>
      </c>
      <c r="X11" s="13">
        <v>19</v>
      </c>
      <c r="Y11" s="13">
        <v>2</v>
      </c>
      <c r="Z11" s="13">
        <v>3</v>
      </c>
      <c r="AA11" s="13">
        <v>2181</v>
      </c>
      <c r="AB11" s="13">
        <v>68.2</v>
      </c>
      <c r="AC11" s="13">
        <v>2041</v>
      </c>
      <c r="AD11" s="13">
        <v>63.8</v>
      </c>
      <c r="AE11" s="13">
        <v>140</v>
      </c>
      <c r="AF11" s="13">
        <v>4.4000000000000057</v>
      </c>
      <c r="AG11" s="13"/>
      <c r="AH11" s="13">
        <v>1</v>
      </c>
      <c r="AI11">
        <v>1</v>
      </c>
      <c r="AJ11">
        <f>(I11-MIN(I2:I69))/(MAX(I2:I69)-MIN(I2:I69))</f>
        <v>0.375</v>
      </c>
      <c r="AK11">
        <f>(J11-MIN(J2:J69))/(MAX(J2:J69)-MIN(J2:J69))</f>
        <v>0.5</v>
      </c>
      <c r="AL11">
        <f>(U11-MIN(U2:U69))/(MAX(U2:U69)-MIN(U2:U69))</f>
        <v>0</v>
      </c>
      <c r="AM11">
        <f>(W11-MIN(W2:W69))/(MAX(W2:W69)-MIN(W2:W69))</f>
        <v>2.8945475901466896E-2</v>
      </c>
      <c r="AN11">
        <f>(X11-MIN(X2:X69))/(MAX(X2:X69)-MIN(X2:X69))</f>
        <v>5.2173913043478258E-2</v>
      </c>
      <c r="AO11">
        <f>(Y11-MIN(Y2:Y69))/(MAX(Y2:Y69)-MIN(Y2:Y69))</f>
        <v>0.2857142857142857</v>
      </c>
      <c r="AP11">
        <f>(AA11-MIN(AA2:AA69))/(MAX(AA2:AA69)-MIN(AA2:AA69))</f>
        <v>0.34242837653478853</v>
      </c>
      <c r="AQ11">
        <f>(AE11-MIN(AE2:AE69))/(MAX(AE2:AE69)-MIN(AE2:AE69))</f>
        <v>0.26825396825396824</v>
      </c>
      <c r="AR11">
        <f>(AF11-MIN(AF2:AF69))/(MAX(AF2:AF69)-MIN(AF2:AF69))</f>
        <v>0.27368421052631653</v>
      </c>
      <c r="AS11">
        <v>0</v>
      </c>
    </row>
    <row r="12" spans="1:56" ht="14.25" customHeight="1" x14ac:dyDescent="0.3">
      <c r="A12" s="13" t="s">
        <v>56</v>
      </c>
      <c r="B12" s="13" t="s">
        <v>323</v>
      </c>
      <c r="C12" s="13" t="s">
        <v>43</v>
      </c>
      <c r="D12" s="13">
        <v>0</v>
      </c>
      <c r="E12" s="13">
        <v>0</v>
      </c>
      <c r="F12" s="13">
        <v>1</v>
      </c>
      <c r="G12" s="13">
        <v>0</v>
      </c>
      <c r="H12" s="13">
        <v>33</v>
      </c>
      <c r="I12" s="13">
        <v>25</v>
      </c>
      <c r="J12" s="13">
        <v>8</v>
      </c>
      <c r="K12" s="13">
        <v>168</v>
      </c>
      <c r="L12" s="13">
        <v>506</v>
      </c>
      <c r="M12" s="13">
        <v>0.33201581027667992</v>
      </c>
      <c r="N12" s="13">
        <v>571</v>
      </c>
      <c r="O12" s="13">
        <v>801</v>
      </c>
      <c r="P12" s="13">
        <v>0.71285892634207237</v>
      </c>
      <c r="Q12" s="13">
        <v>1334</v>
      </c>
      <c r="R12" s="13">
        <v>936</v>
      </c>
      <c r="S12" s="13">
        <v>398</v>
      </c>
      <c r="T12" s="13">
        <v>474</v>
      </c>
      <c r="U12" s="13">
        <v>431</v>
      </c>
      <c r="V12" s="13">
        <v>355</v>
      </c>
      <c r="W12" s="13">
        <v>1.214084507042253</v>
      </c>
      <c r="X12" s="13">
        <v>59</v>
      </c>
      <c r="Y12" s="13">
        <v>1</v>
      </c>
      <c r="Z12" s="13">
        <v>4</v>
      </c>
      <c r="AA12" s="13">
        <v>2413</v>
      </c>
      <c r="AB12" s="13">
        <v>73.099999999999994</v>
      </c>
      <c r="AC12" s="13">
        <v>2075</v>
      </c>
      <c r="AD12" s="13">
        <v>62.9</v>
      </c>
      <c r="AE12" s="13">
        <v>338</v>
      </c>
      <c r="AF12" s="13">
        <v>10.199999999999999</v>
      </c>
      <c r="AG12" s="13"/>
      <c r="AH12" s="13">
        <v>0</v>
      </c>
      <c r="AI12">
        <v>0</v>
      </c>
      <c r="AJ12">
        <f>(I12-MIN(I2:I69))/(MAX(I2:I69)-MIN(I2:I69))</f>
        <v>0.625</v>
      </c>
      <c r="AK12">
        <f>(J12-MIN(J2:J69))/(MAX(J2:J69)-MIN(J2:J69))</f>
        <v>0.33333333333333331</v>
      </c>
      <c r="AL12">
        <f>(U12-MIN(U2:U69))/(MAX(U2:U69)-MIN(U2:U69))</f>
        <v>0.41198501872659177</v>
      </c>
      <c r="AM12">
        <f>(W12-MIN(W2:W69))/(MAX(W2:W69)-MIN(W2:W69))</f>
        <v>0.58908605550395143</v>
      </c>
      <c r="AN12">
        <f>(X12-MIN(X2:X69))/(MAX(X2:X69)-MIN(X2:X69))</f>
        <v>0.1681159420289855</v>
      </c>
      <c r="AO12">
        <f>(Y12-MIN(Y2:Y69))/(MAX(Y2:Y69)-MIN(Y2:Y69))</f>
        <v>0.14285714285714285</v>
      </c>
      <c r="AP12">
        <f>(AA12-MIN(AA2:AA69))/(MAX(AA2:AA69)-MIN(AA2:AA69))</f>
        <v>0.65893587994542979</v>
      </c>
      <c r="AQ12">
        <f>(AE12-MIN(AE2:AE69))/(MAX(AE2:AE69)-MIN(AE2:AE69))</f>
        <v>0.58253968253968258</v>
      </c>
      <c r="AR12">
        <f>(AF12-MIN(AF2:AF69))/(MAX(AF2:AF69)-MIN(AF2:AF69))</f>
        <v>0.57894736842105288</v>
      </c>
      <c r="AS12">
        <v>1</v>
      </c>
    </row>
    <row r="13" spans="1:56" ht="14.25" customHeight="1" x14ac:dyDescent="0.3">
      <c r="A13" s="13" t="s">
        <v>59</v>
      </c>
      <c r="B13" s="13" t="s">
        <v>342</v>
      </c>
      <c r="C13" s="13" t="s">
        <v>43</v>
      </c>
      <c r="D13" s="13">
        <v>0</v>
      </c>
      <c r="E13" s="13">
        <v>1</v>
      </c>
      <c r="F13" s="13">
        <v>1</v>
      </c>
      <c r="G13" s="13">
        <v>1</v>
      </c>
      <c r="H13" s="13">
        <v>34</v>
      </c>
      <c r="I13" s="13">
        <v>27</v>
      </c>
      <c r="J13" s="13">
        <v>7</v>
      </c>
      <c r="K13" s="13">
        <v>298</v>
      </c>
      <c r="L13" s="13">
        <v>708</v>
      </c>
      <c r="M13" s="13">
        <v>0.42090395480225989</v>
      </c>
      <c r="N13" s="13">
        <v>451</v>
      </c>
      <c r="O13" s="13">
        <v>601</v>
      </c>
      <c r="P13" s="13">
        <v>0.75041597337770383</v>
      </c>
      <c r="Q13" s="13">
        <v>1198</v>
      </c>
      <c r="R13" s="13">
        <v>1030</v>
      </c>
      <c r="S13" s="13">
        <v>168</v>
      </c>
      <c r="T13" s="13">
        <v>286</v>
      </c>
      <c r="U13" s="13">
        <v>584</v>
      </c>
      <c r="V13" s="13">
        <v>417</v>
      </c>
      <c r="W13" s="13">
        <v>1.4004796163069539</v>
      </c>
      <c r="X13" s="13">
        <v>95</v>
      </c>
      <c r="Y13" s="13">
        <v>0</v>
      </c>
      <c r="Z13" s="13">
        <v>0</v>
      </c>
      <c r="AA13" s="13">
        <v>2563</v>
      </c>
      <c r="AB13" s="13">
        <v>75.400000000000006</v>
      </c>
      <c r="AC13" s="13">
        <v>2145</v>
      </c>
      <c r="AD13" s="13">
        <v>63.1</v>
      </c>
      <c r="AE13" s="13">
        <v>418</v>
      </c>
      <c r="AF13" s="13">
        <v>12.3</v>
      </c>
      <c r="AG13" s="13"/>
      <c r="AH13" s="13">
        <v>0</v>
      </c>
      <c r="AI13">
        <v>1</v>
      </c>
      <c r="AJ13">
        <f>(I13-MIN(I2:I69))/(MAX(I2:I69)-MIN(I2:I69))</f>
        <v>0.75</v>
      </c>
      <c r="AK13">
        <f>(J13-MIN(J2:J69))/(MAX(J2:J69)-MIN(J2:J69))</f>
        <v>0.27777777777777779</v>
      </c>
      <c r="AL13">
        <f>(U13-MIN(U2:U69))/(MAX(U2:U69)-MIN(U2:U69))</f>
        <v>0.98501872659176026</v>
      </c>
      <c r="AM13">
        <f>(W13-MIN(W2:W69))/(MAX(W2:W69)-MIN(W2:W69))</f>
        <v>0.81754426193738972</v>
      </c>
      <c r="AN13">
        <f>(X13-MIN(X2:X69))/(MAX(X2:X69)-MIN(X2:X69))</f>
        <v>0.27246376811594203</v>
      </c>
      <c r="AO13">
        <f>(Y13-MIN(Y2:Y69))/(MAX(Y2:Y69)-MIN(Y2:Y69))</f>
        <v>0</v>
      </c>
      <c r="AP13">
        <f>(AA13-MIN(AA2:AA69))/(MAX(AA2:AA69)-MIN(AA2:AA69))</f>
        <v>0.86357435197817189</v>
      </c>
      <c r="AQ13">
        <f>(AE13-MIN(AE2:AE69))/(MAX(AE2:AE69)-MIN(AE2:AE69))</f>
        <v>0.70952380952380956</v>
      </c>
      <c r="AR13">
        <f>(AF13-MIN(AF2:AF69))/(MAX(AF2:AF69)-MIN(AF2:AF69))</f>
        <v>0.68947368421052657</v>
      </c>
      <c r="AS13">
        <v>1</v>
      </c>
    </row>
    <row r="14" spans="1:56" ht="14.25" customHeight="1" x14ac:dyDescent="0.3">
      <c r="A14" s="13" t="s">
        <v>60</v>
      </c>
      <c r="B14" s="13" t="s">
        <v>306</v>
      </c>
      <c r="C14" s="13" t="s">
        <v>34</v>
      </c>
      <c r="D14" s="13">
        <v>1</v>
      </c>
      <c r="E14" s="13">
        <v>1</v>
      </c>
      <c r="F14" s="13">
        <v>0</v>
      </c>
      <c r="G14" s="13">
        <v>1</v>
      </c>
      <c r="H14" s="13">
        <v>33</v>
      </c>
      <c r="I14" s="13">
        <v>26</v>
      </c>
      <c r="J14" s="13">
        <v>7</v>
      </c>
      <c r="K14" s="13">
        <v>250</v>
      </c>
      <c r="L14" s="13">
        <v>677</v>
      </c>
      <c r="M14" s="13">
        <v>0.36927621861152138</v>
      </c>
      <c r="N14" s="13">
        <v>546</v>
      </c>
      <c r="O14" s="13">
        <v>682</v>
      </c>
      <c r="P14" s="13">
        <v>0.80058651026392957</v>
      </c>
      <c r="Q14" s="13">
        <v>1116</v>
      </c>
      <c r="R14" s="13">
        <v>1037</v>
      </c>
      <c r="S14" s="13">
        <v>79</v>
      </c>
      <c r="T14" s="13">
        <v>299</v>
      </c>
      <c r="U14" s="13">
        <v>461</v>
      </c>
      <c r="V14" s="13">
        <v>360</v>
      </c>
      <c r="W14" s="13">
        <v>1.280555555555555</v>
      </c>
      <c r="X14" s="13">
        <v>203</v>
      </c>
      <c r="Y14" s="13">
        <v>0</v>
      </c>
      <c r="Z14" s="13">
        <v>3</v>
      </c>
      <c r="AA14" s="13">
        <v>2432</v>
      </c>
      <c r="AB14" s="13">
        <v>73.7</v>
      </c>
      <c r="AC14" s="13">
        <v>2051</v>
      </c>
      <c r="AD14" s="13">
        <v>62.2</v>
      </c>
      <c r="AE14" s="13">
        <v>381</v>
      </c>
      <c r="AF14" s="13">
        <v>11.5</v>
      </c>
      <c r="AG14" s="13"/>
      <c r="AH14" s="13">
        <v>1</v>
      </c>
      <c r="AI14">
        <v>1</v>
      </c>
      <c r="AJ14">
        <f>(I14-MIN(I2:I69))/(MAX(I2:I69)-MIN(I2:I69))</f>
        <v>0.6875</v>
      </c>
      <c r="AK14">
        <f>(J14-MIN(J2:J69))/(MAX(J2:J69)-MIN(J2:J69))</f>
        <v>0.27777777777777779</v>
      </c>
      <c r="AL14">
        <f>(U14-MIN(U2:U69))/(MAX(U2:U69)-MIN(U2:U69))</f>
        <v>0.52434456928838946</v>
      </c>
      <c r="AM14">
        <f>(W14-MIN(W2:W69))/(MAX(W2:W69)-MIN(W2:W69))</f>
        <v>0.67055738049206315</v>
      </c>
      <c r="AN14">
        <f>(X14-MIN(X2:X69))/(MAX(X2:X69)-MIN(X2:X69))</f>
        <v>0.58550724637681162</v>
      </c>
      <c r="AO14">
        <f>(Y14-MIN(Y2:Y69))/(MAX(Y2:Y69)-MIN(Y2:Y69))</f>
        <v>0</v>
      </c>
      <c r="AP14">
        <f>(AA14-MIN(AA2:AA69))/(MAX(AA2:AA69)-MIN(AA2:AA69))</f>
        <v>0.68485675306957705</v>
      </c>
      <c r="AQ14">
        <f>(AE14-MIN(AE2:AE69))/(MAX(AE2:AE69)-MIN(AE2:AE69))</f>
        <v>0.65079365079365081</v>
      </c>
      <c r="AR14">
        <f>(AF14-MIN(AF2:AF69))/(MAX(AF2:AF69)-MIN(AF2:AF69))</f>
        <v>0.64736842105263182</v>
      </c>
      <c r="AS14">
        <v>0</v>
      </c>
    </row>
    <row r="15" spans="1:56" ht="14.25" customHeight="1" x14ac:dyDescent="0.3">
      <c r="A15" s="13" t="s">
        <v>64</v>
      </c>
      <c r="B15" s="13" t="s">
        <v>304</v>
      </c>
      <c r="C15" s="13" t="s">
        <v>43</v>
      </c>
      <c r="D15" s="13">
        <v>0</v>
      </c>
      <c r="E15" s="13">
        <v>0</v>
      </c>
      <c r="F15" s="13">
        <v>3</v>
      </c>
      <c r="G15" s="13">
        <v>1</v>
      </c>
      <c r="H15" s="13">
        <v>32</v>
      </c>
      <c r="I15" s="13">
        <v>27</v>
      </c>
      <c r="J15" s="13">
        <v>5</v>
      </c>
      <c r="K15" s="13">
        <v>248</v>
      </c>
      <c r="L15" s="13">
        <v>611</v>
      </c>
      <c r="M15" s="13">
        <v>0.40589198036006552</v>
      </c>
      <c r="N15" s="13">
        <v>507</v>
      </c>
      <c r="O15" s="13">
        <v>693</v>
      </c>
      <c r="P15" s="13">
        <v>0.73160173160173159</v>
      </c>
      <c r="Q15" s="13">
        <v>1082</v>
      </c>
      <c r="R15" s="13">
        <v>1120</v>
      </c>
      <c r="S15" s="13">
        <v>-38</v>
      </c>
      <c r="T15" s="13">
        <v>309</v>
      </c>
      <c r="U15" s="13">
        <v>470</v>
      </c>
      <c r="V15" s="13">
        <v>343</v>
      </c>
      <c r="W15" s="13">
        <v>1.370262390670554</v>
      </c>
      <c r="X15" s="13">
        <v>1</v>
      </c>
      <c r="Y15" s="13">
        <v>6</v>
      </c>
      <c r="Z15" s="13">
        <v>1</v>
      </c>
      <c r="AA15" s="13">
        <v>2505</v>
      </c>
      <c r="AB15" s="13">
        <v>78.3</v>
      </c>
      <c r="AC15" s="13">
        <v>2093</v>
      </c>
      <c r="AD15" s="13">
        <v>65.400000000000006</v>
      </c>
      <c r="AE15" s="13">
        <v>412</v>
      </c>
      <c r="AF15" s="13">
        <v>12.89999999999999</v>
      </c>
      <c r="AG15" s="13"/>
      <c r="AH15" s="13">
        <v>0</v>
      </c>
      <c r="AI15">
        <v>1</v>
      </c>
      <c r="AJ15">
        <f>(I15-MIN(I2:I69))/(MAX(I2:I69)-MIN(I2:I69))</f>
        <v>0.75</v>
      </c>
      <c r="AK15">
        <f>(J15-MIN(J2:J69))/(MAX(J2:J69)-MIN(J2:J69))</f>
        <v>0.16666666666666666</v>
      </c>
      <c r="AL15">
        <f>(U15-MIN(U2:U69))/(MAX(U2:U69)-MIN(U2:U69))</f>
        <v>0.55805243445692887</v>
      </c>
      <c r="AM15">
        <f>(W15-MIN(W2:W69))/(MAX(W2:W69)-MIN(W2:W69))</f>
        <v>0.78050802638636507</v>
      </c>
      <c r="AN15">
        <f>(X15-MIN(X2:X69))/(MAX(X2:X69)-MIN(X2:X69))</f>
        <v>0</v>
      </c>
      <c r="AO15">
        <f>(Y15-MIN(Y2:Y69))/(MAX(Y2:Y69)-MIN(Y2:Y69))</f>
        <v>0.8571428571428571</v>
      </c>
      <c r="AP15">
        <f>(AA15-MIN(AA2:AA69))/(MAX(AA2:AA69)-MIN(AA2:AA69))</f>
        <v>0.78444747612551158</v>
      </c>
      <c r="AQ15">
        <f>(AE15-MIN(AE2:AE69))/(MAX(AE2:AE69)-MIN(AE2:AE69))</f>
        <v>0.7</v>
      </c>
      <c r="AR15">
        <f>(AF15-MIN(AF2:AF69))/(MAX(AF2:AF69)-MIN(AF2:AF69))</f>
        <v>0.72105263157894706</v>
      </c>
      <c r="AS15">
        <v>3</v>
      </c>
    </row>
    <row r="16" spans="1:56" ht="14.25" customHeight="1" x14ac:dyDescent="0.3">
      <c r="A16" s="13" t="s">
        <v>307</v>
      </c>
      <c r="B16" s="13" t="s">
        <v>207</v>
      </c>
      <c r="C16" s="13" t="s">
        <v>40</v>
      </c>
      <c r="D16" s="13">
        <v>1</v>
      </c>
      <c r="E16" s="13">
        <v>1</v>
      </c>
      <c r="F16" s="13">
        <v>2</v>
      </c>
      <c r="G16" s="13">
        <v>0</v>
      </c>
      <c r="H16" s="13">
        <v>34</v>
      </c>
      <c r="I16" s="13">
        <v>24</v>
      </c>
      <c r="J16" s="13">
        <v>10</v>
      </c>
      <c r="K16" s="13">
        <v>230</v>
      </c>
      <c r="L16" s="13">
        <v>678</v>
      </c>
      <c r="M16" s="13">
        <v>0.33923303834808261</v>
      </c>
      <c r="N16" s="13">
        <v>453</v>
      </c>
      <c r="O16" s="13">
        <v>669</v>
      </c>
      <c r="P16" s="13">
        <v>0.67713004484304928</v>
      </c>
      <c r="Q16" s="13">
        <v>1245</v>
      </c>
      <c r="R16" s="13">
        <v>1205</v>
      </c>
      <c r="S16" s="13">
        <v>40</v>
      </c>
      <c r="T16" s="13">
        <v>390</v>
      </c>
      <c r="U16" s="13">
        <v>476</v>
      </c>
      <c r="V16" s="13">
        <v>499</v>
      </c>
      <c r="W16" s="13">
        <v>0.95390781563126248</v>
      </c>
      <c r="X16" s="13">
        <v>225</v>
      </c>
      <c r="Y16" s="13">
        <v>1</v>
      </c>
      <c r="Z16" s="13">
        <v>2</v>
      </c>
      <c r="AA16" s="13">
        <v>2487</v>
      </c>
      <c r="AB16" s="13">
        <v>73.099999999999994</v>
      </c>
      <c r="AC16" s="13">
        <v>2268</v>
      </c>
      <c r="AD16" s="13">
        <v>66.7</v>
      </c>
      <c r="AE16" s="13">
        <v>219</v>
      </c>
      <c r="AF16" s="13">
        <v>6.3999999999999906</v>
      </c>
      <c r="AG16" s="13"/>
      <c r="AH16" s="13">
        <v>1</v>
      </c>
      <c r="AI16">
        <v>0</v>
      </c>
      <c r="AJ16">
        <f>(I16-MIN(I2:I69))/(MAX(I2:I69)-MIN(I2:I69))</f>
        <v>0.5625</v>
      </c>
      <c r="AK16">
        <f>(J16-MIN(J2:J69))/(MAX(J2:J69)-MIN(J2:J69))</f>
        <v>0.44444444444444442</v>
      </c>
      <c r="AL16">
        <f>(U16-MIN(U2:U69))/(MAX(U2:U69)-MIN(U2:U69))</f>
        <v>0.58052434456928836</v>
      </c>
      <c r="AM16">
        <f>(W16-MIN(W2:W69))/(MAX(W2:W69)-MIN(W2:W69))</f>
        <v>0.2701962492744831</v>
      </c>
      <c r="AN16">
        <f>(X16-MIN(X2:X69))/(MAX(X2:X69)-MIN(X2:X69))</f>
        <v>0.64927536231884053</v>
      </c>
      <c r="AO16">
        <f>(Y16-MIN(Y2:Y69))/(MAX(Y2:Y69)-MIN(Y2:Y69))</f>
        <v>0.14285714285714285</v>
      </c>
      <c r="AP16">
        <f>(AA16-MIN(AA2:AA69))/(MAX(AA2:AA69)-MIN(AA2:AA69))</f>
        <v>0.75989085948158253</v>
      </c>
      <c r="AQ16">
        <f>(AE16-MIN(AE2:AE69))/(MAX(AE2:AE69)-MIN(AE2:AE69))</f>
        <v>0.39365079365079364</v>
      </c>
      <c r="AR16">
        <f>(AF16-MIN(AF2:AF69))/(MAX(AF2:AF69)-MIN(AF2:AF69))</f>
        <v>0.37894736842105253</v>
      </c>
      <c r="AS16">
        <v>2</v>
      </c>
    </row>
    <row r="17" spans="1:45" ht="14.25" customHeight="1" x14ac:dyDescent="0.3">
      <c r="A17" s="13" t="s">
        <v>145</v>
      </c>
      <c r="B17" s="13" t="s">
        <v>299</v>
      </c>
      <c r="C17" s="13" t="s">
        <v>40</v>
      </c>
      <c r="D17" s="13">
        <v>0</v>
      </c>
      <c r="E17" s="13">
        <v>0</v>
      </c>
      <c r="F17" s="13">
        <v>3</v>
      </c>
      <c r="G17" s="13">
        <v>1</v>
      </c>
      <c r="H17" s="13">
        <v>33</v>
      </c>
      <c r="I17" s="13">
        <v>26</v>
      </c>
      <c r="J17" s="13">
        <v>7</v>
      </c>
      <c r="K17" s="13">
        <v>277</v>
      </c>
      <c r="L17" s="13">
        <v>728</v>
      </c>
      <c r="M17" s="13">
        <v>0.38049450549450547</v>
      </c>
      <c r="N17" s="13">
        <v>357</v>
      </c>
      <c r="O17" s="13">
        <v>524</v>
      </c>
      <c r="P17" s="13">
        <v>0.68129770992366412</v>
      </c>
      <c r="Q17" s="13">
        <v>1157</v>
      </c>
      <c r="R17" s="13">
        <v>999</v>
      </c>
      <c r="S17" s="13">
        <v>158</v>
      </c>
      <c r="T17" s="13">
        <v>335</v>
      </c>
      <c r="U17" s="13">
        <v>489</v>
      </c>
      <c r="V17" s="13">
        <v>367</v>
      </c>
      <c r="W17" s="13">
        <v>1.332425068119891</v>
      </c>
      <c r="X17" s="13">
        <v>16</v>
      </c>
      <c r="Y17" s="13">
        <v>1</v>
      </c>
      <c r="Z17" s="13">
        <v>2</v>
      </c>
      <c r="AA17" s="13">
        <v>2364</v>
      </c>
      <c r="AB17" s="13">
        <v>71.599999999999994</v>
      </c>
      <c r="AC17" s="13">
        <v>1772</v>
      </c>
      <c r="AD17" s="13">
        <v>53.7</v>
      </c>
      <c r="AE17" s="13">
        <v>592</v>
      </c>
      <c r="AF17" s="13">
        <v>17.899999999999991</v>
      </c>
      <c r="AG17" s="13"/>
      <c r="AH17" s="13">
        <v>0</v>
      </c>
      <c r="AI17">
        <v>1</v>
      </c>
      <c r="AJ17">
        <f>(I17-MIN(I2:I69))/(MAX(I2:I69)-MIN(I2:I69))</f>
        <v>0.6875</v>
      </c>
      <c r="AK17">
        <f>(J17-MIN(J2:J69))/(MAX(J2:J69)-MIN(J2:J69))</f>
        <v>0.27777777777777779</v>
      </c>
      <c r="AL17">
        <f>(U17-MIN(U2:U69))/(MAX(U2:U69)-MIN(U2:U69))</f>
        <v>0.6292134831460674</v>
      </c>
      <c r="AM17">
        <f>(W17-MIN(W2:W69))/(MAX(W2:W69)-MIN(W2:W69))</f>
        <v>0.73413209474165542</v>
      </c>
      <c r="AN17">
        <f>(X17-MIN(X2:X69))/(MAX(X2:X69)-MIN(X2:X69))</f>
        <v>4.3478260869565216E-2</v>
      </c>
      <c r="AO17">
        <f>(Y17-MIN(Y2:Y69))/(MAX(Y2:Y69)-MIN(Y2:Y69))</f>
        <v>0.14285714285714285</v>
      </c>
      <c r="AP17">
        <f>(AA17-MIN(AA2:AA69))/(MAX(AA2:AA69)-MIN(AA2:AA69))</f>
        <v>0.592087312414734</v>
      </c>
      <c r="AQ17">
        <f>(AE17-MIN(AE2:AE69))/(MAX(AE2:AE69)-MIN(AE2:AE69))</f>
        <v>0.98571428571428577</v>
      </c>
      <c r="AR17">
        <f>(AF17-MIN(AF2:AF69))/(MAX(AF2:AF69)-MIN(AF2:AF69))</f>
        <v>0.98421052631578909</v>
      </c>
      <c r="AS17">
        <v>3</v>
      </c>
    </row>
    <row r="18" spans="1:45" ht="14.25" customHeight="1" x14ac:dyDescent="0.3">
      <c r="A18" s="13" t="s">
        <v>147</v>
      </c>
      <c r="B18" s="13" t="s">
        <v>211</v>
      </c>
      <c r="C18" s="13" t="s">
        <v>40</v>
      </c>
      <c r="D18" s="13">
        <v>0</v>
      </c>
      <c r="E18" s="13">
        <v>0</v>
      </c>
      <c r="F18" s="13">
        <v>0</v>
      </c>
      <c r="G18" s="13">
        <v>1</v>
      </c>
      <c r="H18" s="13">
        <v>31</v>
      </c>
      <c r="I18" s="13">
        <v>25</v>
      </c>
      <c r="J18" s="13">
        <v>6</v>
      </c>
      <c r="K18" s="13">
        <v>182</v>
      </c>
      <c r="L18" s="13">
        <v>509</v>
      </c>
      <c r="M18" s="13">
        <v>0.35756385068762281</v>
      </c>
      <c r="N18" s="13">
        <v>394</v>
      </c>
      <c r="O18" s="13">
        <v>579</v>
      </c>
      <c r="P18" s="13">
        <v>0.6804835924006909</v>
      </c>
      <c r="Q18" s="13">
        <v>1021</v>
      </c>
      <c r="R18" s="13">
        <v>984</v>
      </c>
      <c r="S18" s="13">
        <v>37</v>
      </c>
      <c r="T18" s="13">
        <v>286</v>
      </c>
      <c r="U18" s="13">
        <v>459</v>
      </c>
      <c r="V18" s="13">
        <v>393</v>
      </c>
      <c r="W18" s="13">
        <v>1.16793893129771</v>
      </c>
      <c r="X18" s="13">
        <v>20</v>
      </c>
      <c r="Y18" s="13">
        <v>4</v>
      </c>
      <c r="Z18" s="13">
        <v>3</v>
      </c>
      <c r="AA18" s="13">
        <v>2002</v>
      </c>
      <c r="AB18" s="13">
        <v>64.599999999999994</v>
      </c>
      <c r="AC18" s="13">
        <v>1728</v>
      </c>
      <c r="AD18" s="13">
        <v>55.7</v>
      </c>
      <c r="AE18" s="13">
        <v>274</v>
      </c>
      <c r="AF18" s="13">
        <v>8.8999999999999915</v>
      </c>
      <c r="AG18" s="13"/>
      <c r="AH18" s="13">
        <v>0</v>
      </c>
      <c r="AI18">
        <v>1</v>
      </c>
      <c r="AJ18">
        <f>(I18-MIN(I2:I69))/(MAX(I2:I69)-MIN(I2:I69))</f>
        <v>0.625</v>
      </c>
      <c r="AK18">
        <f>(J18-MIN(J2:J69))/(MAX(J2:J69)-MIN(J2:J69))</f>
        <v>0.22222222222222221</v>
      </c>
      <c r="AL18">
        <f>(U18-MIN(U2:U69))/(MAX(U2:U69)-MIN(U2:U69))</f>
        <v>0.5168539325842697</v>
      </c>
      <c r="AM18">
        <f>(W18-MIN(W2:W69))/(MAX(W2:W69)-MIN(W2:W69))</f>
        <v>0.53252697779518254</v>
      </c>
      <c r="AN18">
        <f>(X18-MIN(X2:X69))/(MAX(X2:X69)-MIN(X2:X69))</f>
        <v>5.5072463768115941E-2</v>
      </c>
      <c r="AO18">
        <f>(Y18-MIN(Y2:Y69))/(MAX(Y2:Y69)-MIN(Y2:Y69))</f>
        <v>0.5714285714285714</v>
      </c>
      <c r="AP18">
        <f>(AA18-MIN(AA2:AA69))/(MAX(AA2:AA69)-MIN(AA2:AA69))</f>
        <v>9.8226466575716237E-2</v>
      </c>
      <c r="AQ18">
        <f>(AE18-MIN(AE2:AE69))/(MAX(AE2:AE69)-MIN(AE2:AE69))</f>
        <v>0.48095238095238096</v>
      </c>
      <c r="AR18">
        <f>(AF18-MIN(AF2:AF69))/(MAX(AF2:AF69)-MIN(AF2:AF69))</f>
        <v>0.51052631578947349</v>
      </c>
      <c r="AS18">
        <v>0</v>
      </c>
    </row>
    <row r="19" spans="1:45" ht="14.25" customHeight="1" x14ac:dyDescent="0.3">
      <c r="A19" s="13" t="s">
        <v>68</v>
      </c>
      <c r="B19" s="13" t="s">
        <v>308</v>
      </c>
      <c r="C19" s="13" t="s">
        <v>37</v>
      </c>
      <c r="D19" s="13">
        <v>0</v>
      </c>
      <c r="E19" s="13">
        <v>1</v>
      </c>
      <c r="F19" s="13">
        <v>1</v>
      </c>
      <c r="G19" s="13">
        <v>1</v>
      </c>
      <c r="H19" s="13">
        <v>33</v>
      </c>
      <c r="I19" s="13">
        <v>31</v>
      </c>
      <c r="J19" s="13">
        <v>2</v>
      </c>
      <c r="K19" s="13">
        <v>210</v>
      </c>
      <c r="L19" s="13">
        <v>566</v>
      </c>
      <c r="M19" s="13">
        <v>0.37102473498233218</v>
      </c>
      <c r="N19" s="13">
        <v>518</v>
      </c>
      <c r="O19" s="13">
        <v>733</v>
      </c>
      <c r="P19" s="13">
        <v>0.70668485675306958</v>
      </c>
      <c r="Q19" s="13">
        <v>1231</v>
      </c>
      <c r="R19" s="13">
        <v>988</v>
      </c>
      <c r="S19" s="13">
        <v>243</v>
      </c>
      <c r="T19" s="13">
        <v>377</v>
      </c>
      <c r="U19" s="13">
        <v>503</v>
      </c>
      <c r="V19" s="13">
        <v>370</v>
      </c>
      <c r="W19" s="13">
        <v>1.35945945945946</v>
      </c>
      <c r="X19" s="13">
        <v>96</v>
      </c>
      <c r="Y19" s="13">
        <v>1</v>
      </c>
      <c r="Z19" s="13">
        <v>1</v>
      </c>
      <c r="AA19" s="13">
        <v>2562</v>
      </c>
      <c r="AB19" s="13">
        <v>77.599999999999994</v>
      </c>
      <c r="AC19" s="13">
        <v>1961</v>
      </c>
      <c r="AD19" s="13">
        <v>59.4</v>
      </c>
      <c r="AE19" s="13">
        <v>601</v>
      </c>
      <c r="AF19" s="13">
        <v>18.2</v>
      </c>
      <c r="AG19" s="13"/>
      <c r="AH19" s="13">
        <v>0</v>
      </c>
      <c r="AI19">
        <v>1</v>
      </c>
      <c r="AJ19">
        <f>(I19-MIN(I2:I69))/(MAX(I2:I69)-MIN(I2:I69))</f>
        <v>1</v>
      </c>
      <c r="AK19">
        <f>(J19-MIN(J2:J69))/(MAX(J2:J69)-MIN(J2:J69))</f>
        <v>0</v>
      </c>
      <c r="AL19">
        <f>(U19-MIN(U2:U69))/(MAX(U2:U69)-MIN(U2:U69))</f>
        <v>0.68164794007490637</v>
      </c>
      <c r="AM19">
        <f>(W19-MIN(W2:W69))/(MAX(W2:W69)-MIN(W2:W69))</f>
        <v>0.76726723751349024</v>
      </c>
      <c r="AN19">
        <f>(X19-MIN(X2:X69))/(MAX(X2:X69)-MIN(X2:X69))</f>
        <v>0.27536231884057971</v>
      </c>
      <c r="AO19">
        <f>(Y19-MIN(Y2:Y69))/(MAX(Y2:Y69)-MIN(Y2:Y69))</f>
        <v>0.14285714285714285</v>
      </c>
      <c r="AP19">
        <f>(AA19-MIN(AA2:AA69))/(MAX(AA2:AA69)-MIN(AA2:AA69))</f>
        <v>0.86221009549795358</v>
      </c>
      <c r="AQ19">
        <f>(AE19-MIN(AE2:AE69))/(MAX(AE2:AE69)-MIN(AE2:AE69))</f>
        <v>1</v>
      </c>
      <c r="AR19">
        <f>(AF19-MIN(AF2:AF69))/(MAX(AF2:AF69)-MIN(AF2:AF69))</f>
        <v>1</v>
      </c>
      <c r="AS19">
        <v>1</v>
      </c>
    </row>
    <row r="20" spans="1:45" ht="14.25" customHeight="1" x14ac:dyDescent="0.3">
      <c r="A20" s="13" t="s">
        <v>375</v>
      </c>
      <c r="B20" s="13" t="s">
        <v>261</v>
      </c>
      <c r="C20" s="13" t="s">
        <v>37</v>
      </c>
      <c r="D20" s="13">
        <v>1</v>
      </c>
      <c r="E20" s="13">
        <v>1</v>
      </c>
      <c r="F20" s="13">
        <v>1</v>
      </c>
      <c r="G20" s="13">
        <v>1</v>
      </c>
      <c r="H20" s="13">
        <v>28</v>
      </c>
      <c r="I20" s="13">
        <v>19</v>
      </c>
      <c r="J20" s="13">
        <v>9</v>
      </c>
      <c r="K20" s="13">
        <v>178</v>
      </c>
      <c r="L20" s="13">
        <v>444</v>
      </c>
      <c r="M20" s="13">
        <v>0.40090090090090091</v>
      </c>
      <c r="N20" s="13">
        <v>474</v>
      </c>
      <c r="O20" s="13">
        <v>658</v>
      </c>
      <c r="P20" s="13">
        <v>0.72036474164133735</v>
      </c>
      <c r="Q20" s="13">
        <v>823</v>
      </c>
      <c r="R20" s="13">
        <v>852</v>
      </c>
      <c r="S20" s="13">
        <v>-29</v>
      </c>
      <c r="T20" s="13">
        <v>205</v>
      </c>
      <c r="U20" s="13">
        <v>370</v>
      </c>
      <c r="V20" s="13">
        <v>378</v>
      </c>
      <c r="W20" s="13">
        <v>0.97883597883597884</v>
      </c>
      <c r="X20" s="13">
        <v>199</v>
      </c>
      <c r="Y20" s="13">
        <v>0</v>
      </c>
      <c r="Z20" s="13">
        <v>1</v>
      </c>
      <c r="AA20" s="13">
        <v>1930</v>
      </c>
      <c r="AB20" s="13">
        <v>68.900000000000006</v>
      </c>
      <c r="AC20" s="13">
        <v>1788</v>
      </c>
      <c r="AD20" s="13">
        <v>63.9</v>
      </c>
      <c r="AE20" s="13">
        <v>142</v>
      </c>
      <c r="AF20" s="13">
        <v>5.0000000000000071</v>
      </c>
      <c r="AG20" s="13"/>
      <c r="AH20" s="13">
        <v>1</v>
      </c>
      <c r="AI20">
        <v>1</v>
      </c>
      <c r="AJ20">
        <f>(I20-MIN(I2:I69))/(MAX(I2:I69)-MIN(I2:I69))</f>
        <v>0.25</v>
      </c>
      <c r="AK20">
        <f>(J20-MIN(J2:J69))/(MAX(J2:J69)-MIN(J2:J69))</f>
        <v>0.3888888888888889</v>
      </c>
      <c r="AL20">
        <f>(U20-MIN(U2:U69))/(MAX(U2:U69)-MIN(U2:U69))</f>
        <v>0.18352059925093633</v>
      </c>
      <c r="AM20">
        <f>(W20-MIN(W2:W69))/(MAX(W2:W69)-MIN(W2:W69))</f>
        <v>0.30074985917280911</v>
      </c>
      <c r="AN20">
        <f>(X20-MIN(X2:X69))/(MAX(X2:X69)-MIN(X2:X69))</f>
        <v>0.57391304347826089</v>
      </c>
      <c r="AO20">
        <f>(Y20-MIN(Y2:Y69))/(MAX(Y2:Y69)-MIN(Y2:Y69))</f>
        <v>0</v>
      </c>
      <c r="AP20">
        <f>(AA20-MIN(AA2:AA69))/(MAX(AA2:AA69)-MIN(AA2:AA69))</f>
        <v>0</v>
      </c>
      <c r="AQ20">
        <f>(AE20-MIN(AE2:AE69))/(MAX(AE2:AE69)-MIN(AE2:AE69))</f>
        <v>0.27142857142857141</v>
      </c>
      <c r="AR20">
        <f>(AF20-MIN(AF2:AF69))/(MAX(AF2:AF69)-MIN(AF2:AF69))</f>
        <v>0.30526315789473762</v>
      </c>
      <c r="AS20">
        <v>1</v>
      </c>
    </row>
    <row r="21" spans="1:45" ht="14.25" customHeight="1" x14ac:dyDescent="0.3">
      <c r="A21" s="13" t="s">
        <v>72</v>
      </c>
      <c r="B21" s="13" t="s">
        <v>201</v>
      </c>
      <c r="C21" s="13" t="s">
        <v>34</v>
      </c>
      <c r="D21" s="13">
        <v>0</v>
      </c>
      <c r="E21" s="13">
        <v>0</v>
      </c>
      <c r="F21" s="13">
        <v>1</v>
      </c>
      <c r="G21" s="13">
        <v>0</v>
      </c>
      <c r="H21" s="13">
        <v>34</v>
      </c>
      <c r="I21" s="13">
        <v>22</v>
      </c>
      <c r="J21" s="13">
        <v>12</v>
      </c>
      <c r="K21" s="13">
        <v>265</v>
      </c>
      <c r="L21" s="13">
        <v>815</v>
      </c>
      <c r="M21" s="13">
        <v>0.32515337423312879</v>
      </c>
      <c r="N21" s="13">
        <v>446</v>
      </c>
      <c r="O21" s="13">
        <v>615</v>
      </c>
      <c r="P21" s="13">
        <v>0.72520325203252034</v>
      </c>
      <c r="Q21" s="13">
        <v>1140</v>
      </c>
      <c r="R21" s="13">
        <v>1185</v>
      </c>
      <c r="S21" s="13">
        <v>-45</v>
      </c>
      <c r="T21" s="13">
        <v>400</v>
      </c>
      <c r="U21" s="13">
        <v>348</v>
      </c>
      <c r="V21" s="13">
        <v>391</v>
      </c>
      <c r="W21" s="13">
        <v>0.89002557544757033</v>
      </c>
      <c r="X21" s="13">
        <v>9</v>
      </c>
      <c r="Y21" s="13">
        <v>4</v>
      </c>
      <c r="Z21" s="13">
        <v>5</v>
      </c>
      <c r="AA21" s="13">
        <v>2349</v>
      </c>
      <c r="AB21" s="13">
        <v>69.099999999999994</v>
      </c>
      <c r="AC21" s="13">
        <v>2220</v>
      </c>
      <c r="AD21" s="13">
        <v>65.3</v>
      </c>
      <c r="AE21" s="13">
        <v>129</v>
      </c>
      <c r="AF21" s="13">
        <v>3.7999999999999972</v>
      </c>
      <c r="AG21" s="13"/>
      <c r="AH21" s="13">
        <v>0</v>
      </c>
      <c r="AI21">
        <v>0</v>
      </c>
      <c r="AJ21">
        <f>(I21-MIN(I2:I69))/(MAX(I2:I69)-MIN(I2:I69))</f>
        <v>0.4375</v>
      </c>
      <c r="AK21">
        <f>(J21-MIN(J2:J69))/(MAX(J2:J69)-MIN(J2:J69))</f>
        <v>0.55555555555555558</v>
      </c>
      <c r="AL21">
        <f>(U21-MIN(U2:U69))/(MAX(U2:U69)-MIN(U2:U69))</f>
        <v>0.10112359550561797</v>
      </c>
      <c r="AM21">
        <f>(W21-MIN(W2:W69))/(MAX(W2:W69)-MIN(W2:W69))</f>
        <v>0.19189793944817324</v>
      </c>
      <c r="AN21">
        <f>(X21-MIN(X2:X69))/(MAX(X2:X69)-MIN(X2:X69))</f>
        <v>2.318840579710145E-2</v>
      </c>
      <c r="AO21">
        <f>(Y21-MIN(Y2:Y69))/(MAX(Y2:Y69)-MIN(Y2:Y69))</f>
        <v>0.5714285714285714</v>
      </c>
      <c r="AP21">
        <f>(AA21-MIN(AA2:AA69))/(MAX(AA2:AA69)-MIN(AA2:AA69))</f>
        <v>0.57162346521145979</v>
      </c>
      <c r="AQ21">
        <f>(AE21-MIN(AE2:AE69))/(MAX(AE2:AE69)-MIN(AE2:AE69))</f>
        <v>0.25079365079365079</v>
      </c>
      <c r="AR21">
        <f>(AF21-MIN(AF2:AF69))/(MAX(AF2:AF69)-MIN(AF2:AF69))</f>
        <v>0.24210526315789505</v>
      </c>
      <c r="AS21">
        <v>1</v>
      </c>
    </row>
    <row r="22" spans="1:45" ht="14.25" customHeight="1" x14ac:dyDescent="0.3">
      <c r="A22" s="13" t="s">
        <v>74</v>
      </c>
      <c r="B22" s="13" t="s">
        <v>201</v>
      </c>
      <c r="C22" s="13" t="s">
        <v>34</v>
      </c>
      <c r="D22" s="13">
        <v>0</v>
      </c>
      <c r="E22" s="13">
        <v>0</v>
      </c>
      <c r="F22" s="13">
        <v>2</v>
      </c>
      <c r="G22" s="13">
        <v>1</v>
      </c>
      <c r="H22" s="13">
        <v>33</v>
      </c>
      <c r="I22" s="13">
        <v>27</v>
      </c>
      <c r="J22" s="13">
        <v>6</v>
      </c>
      <c r="K22" s="13">
        <v>241</v>
      </c>
      <c r="L22" s="13">
        <v>586</v>
      </c>
      <c r="M22" s="13">
        <v>0.4112627986348123</v>
      </c>
      <c r="N22" s="13">
        <v>625</v>
      </c>
      <c r="O22" s="13">
        <v>839</v>
      </c>
      <c r="P22" s="13">
        <v>0.74493444576877232</v>
      </c>
      <c r="Q22" s="13">
        <v>1274</v>
      </c>
      <c r="R22" s="13">
        <v>1019</v>
      </c>
      <c r="S22" s="13">
        <v>255</v>
      </c>
      <c r="T22" s="13">
        <v>411</v>
      </c>
      <c r="U22" s="13">
        <v>480</v>
      </c>
      <c r="V22" s="13">
        <v>429</v>
      </c>
      <c r="W22" s="13">
        <v>1.118881118881119</v>
      </c>
      <c r="X22" s="13">
        <v>11</v>
      </c>
      <c r="Y22" s="13">
        <v>7</v>
      </c>
      <c r="Z22" s="13">
        <v>2</v>
      </c>
      <c r="AA22" s="13">
        <v>2640</v>
      </c>
      <c r="AB22" s="13">
        <v>80</v>
      </c>
      <c r="AC22" s="13">
        <v>2061</v>
      </c>
      <c r="AD22" s="13">
        <v>62.5</v>
      </c>
      <c r="AE22" s="13">
        <v>579</v>
      </c>
      <c r="AF22" s="13">
        <v>17.5</v>
      </c>
      <c r="AG22" s="13"/>
      <c r="AH22" s="13">
        <v>0</v>
      </c>
      <c r="AI22">
        <v>1</v>
      </c>
      <c r="AJ22">
        <f>(I22-MIN(I2:I69))/(MAX(I2:I69)-MIN(I2:I69))</f>
        <v>0.75</v>
      </c>
      <c r="AK22">
        <f>(J22-MIN(J2:J69))/(MAX(J2:J69)-MIN(J2:J69))</f>
        <v>0.22222222222222221</v>
      </c>
      <c r="AL22">
        <f>(U22-MIN(U2:U69))/(MAX(U2:U69)-MIN(U2:U69))</f>
        <v>0.5955056179775281</v>
      </c>
      <c r="AM22">
        <f>(W22-MIN(W2:W69))/(MAX(W2:W69)-MIN(W2:W69))</f>
        <v>0.47239846970044297</v>
      </c>
      <c r="AN22">
        <f>(X22-MIN(X2:X69))/(MAX(X2:X69)-MIN(X2:X69))</f>
        <v>2.8985507246376812E-2</v>
      </c>
      <c r="AO22">
        <f>(Y22-MIN(Y2:Y69))/(MAX(Y2:Y69)-MIN(Y2:Y69))</f>
        <v>1</v>
      </c>
      <c r="AP22">
        <f>(AA22-MIN(AA2:AA69))/(MAX(AA2:AA69)-MIN(AA2:AA69))</f>
        <v>0.96862210095497958</v>
      </c>
      <c r="AQ22">
        <f>(AE22-MIN(AE2:AE69))/(MAX(AE2:AE69)-MIN(AE2:AE69))</f>
        <v>0.96507936507936509</v>
      </c>
      <c r="AR22">
        <f>(AF22-MIN(AF2:AF69))/(MAX(AF2:AF69)-MIN(AF2:AF69))</f>
        <v>0.96315789473684221</v>
      </c>
      <c r="AS22">
        <v>2</v>
      </c>
    </row>
    <row r="23" spans="1:45" ht="14.25" customHeight="1" x14ac:dyDescent="0.3">
      <c r="A23" s="13" t="s">
        <v>151</v>
      </c>
      <c r="B23" s="13" t="s">
        <v>309</v>
      </c>
      <c r="C23" s="13" t="s">
        <v>37</v>
      </c>
      <c r="D23" s="13">
        <v>1</v>
      </c>
      <c r="E23" s="13">
        <v>1</v>
      </c>
      <c r="F23" s="13">
        <v>0</v>
      </c>
      <c r="G23" s="13">
        <v>1</v>
      </c>
      <c r="H23" s="13">
        <v>33</v>
      </c>
      <c r="I23" s="13">
        <v>20</v>
      </c>
      <c r="J23" s="13">
        <v>13</v>
      </c>
      <c r="K23" s="13">
        <v>277</v>
      </c>
      <c r="L23" s="13">
        <v>743</v>
      </c>
      <c r="M23" s="13">
        <v>0.37281292059219379</v>
      </c>
      <c r="N23" s="13">
        <v>520</v>
      </c>
      <c r="O23" s="13">
        <v>668</v>
      </c>
      <c r="P23" s="13">
        <v>0.77844311377245512</v>
      </c>
      <c r="Q23" s="13">
        <v>1189</v>
      </c>
      <c r="R23" s="13">
        <v>1184</v>
      </c>
      <c r="S23" s="13">
        <v>5</v>
      </c>
      <c r="T23" s="13">
        <v>381</v>
      </c>
      <c r="U23" s="13">
        <v>510</v>
      </c>
      <c r="V23" s="13">
        <v>402</v>
      </c>
      <c r="W23" s="13">
        <v>1.268656716417911</v>
      </c>
      <c r="X23" s="13">
        <v>143</v>
      </c>
      <c r="Y23" s="13">
        <v>0</v>
      </c>
      <c r="Z23" s="13">
        <v>0</v>
      </c>
      <c r="AA23" s="13">
        <v>2663</v>
      </c>
      <c r="AB23" s="13">
        <v>80.7</v>
      </c>
      <c r="AC23" s="13">
        <v>2500</v>
      </c>
      <c r="AD23" s="13">
        <v>75.8</v>
      </c>
      <c r="AE23" s="13">
        <v>163</v>
      </c>
      <c r="AF23" s="13">
        <v>4.9000000000000057</v>
      </c>
      <c r="AG23" s="13"/>
      <c r="AH23" s="13">
        <v>1</v>
      </c>
      <c r="AI23">
        <v>1</v>
      </c>
      <c r="AJ23">
        <f>(I23-MIN(I2:I69))/(MAX(I2:I69)-MIN(I2:I69))</f>
        <v>0.3125</v>
      </c>
      <c r="AK23">
        <f>(J23-MIN(J2:J69))/(MAX(J2:J69)-MIN(J2:J69))</f>
        <v>0.61111111111111116</v>
      </c>
      <c r="AL23">
        <f>(U23-MIN(U2:U69))/(MAX(U2:U69)-MIN(U2:U69))</f>
        <v>0.7078651685393258</v>
      </c>
      <c r="AM23">
        <f>(W23-MIN(W2:W69))/(MAX(W2:W69)-MIN(W2:W69))</f>
        <v>0.65597337419087987</v>
      </c>
      <c r="AN23">
        <f>(X23-MIN(X2:X69))/(MAX(X2:X69)-MIN(X2:X69))</f>
        <v>0.4115942028985507</v>
      </c>
      <c r="AO23">
        <f>(Y23-MIN(Y2:Y69))/(MAX(Y2:Y69)-MIN(Y2:Y69))</f>
        <v>0</v>
      </c>
      <c r="AP23">
        <f>(AA23-MIN(AA2:AA69))/(MAX(AA2:AA69)-MIN(AA2:AA69))</f>
        <v>1</v>
      </c>
      <c r="AQ23">
        <f>(AE23-MIN(AE2:AE69))/(MAX(AE2:AE69)-MIN(AE2:AE69))</f>
        <v>0.30476190476190479</v>
      </c>
      <c r="AR23">
        <f>(AF23-MIN(AF2:AF69))/(MAX(AF2:AF69)-MIN(AF2:AF69))</f>
        <v>0.30000000000000071</v>
      </c>
      <c r="AS23">
        <v>0</v>
      </c>
    </row>
    <row r="24" spans="1:45" ht="14.25" customHeight="1" x14ac:dyDescent="0.3">
      <c r="A24" s="13" t="s">
        <v>76</v>
      </c>
      <c r="B24" s="13" t="s">
        <v>182</v>
      </c>
      <c r="C24" s="13" t="s">
        <v>37</v>
      </c>
      <c r="D24" s="13">
        <v>1</v>
      </c>
      <c r="E24" s="13">
        <v>0</v>
      </c>
      <c r="F24" s="13">
        <v>1</v>
      </c>
      <c r="G24" s="13">
        <v>0</v>
      </c>
      <c r="H24" s="13">
        <v>33</v>
      </c>
      <c r="I24" s="13">
        <v>22</v>
      </c>
      <c r="J24" s="13">
        <v>11</v>
      </c>
      <c r="K24" s="13">
        <v>325</v>
      </c>
      <c r="L24" s="13">
        <v>878</v>
      </c>
      <c r="M24" s="13">
        <v>0.37015945330296129</v>
      </c>
      <c r="N24" s="13">
        <v>483</v>
      </c>
      <c r="O24" s="13">
        <v>661</v>
      </c>
      <c r="P24" s="13">
        <v>0.73071104387291985</v>
      </c>
      <c r="Q24" s="13">
        <v>1278</v>
      </c>
      <c r="R24" s="13">
        <v>1122</v>
      </c>
      <c r="S24" s="13">
        <v>156</v>
      </c>
      <c r="T24" s="13">
        <v>405</v>
      </c>
      <c r="U24" s="13">
        <v>527</v>
      </c>
      <c r="V24" s="13">
        <v>438</v>
      </c>
      <c r="W24" s="13">
        <v>1.203196347031964</v>
      </c>
      <c r="X24" s="13">
        <v>42</v>
      </c>
      <c r="Y24" s="13">
        <v>1</v>
      </c>
      <c r="Z24" s="13">
        <v>5</v>
      </c>
      <c r="AA24" s="13">
        <v>2628</v>
      </c>
      <c r="AB24" s="13">
        <v>79.599999999999994</v>
      </c>
      <c r="AC24" s="13">
        <v>2350</v>
      </c>
      <c r="AD24" s="13">
        <v>71.2</v>
      </c>
      <c r="AE24" s="13">
        <v>278</v>
      </c>
      <c r="AF24" s="13">
        <v>8.3999999999999915</v>
      </c>
      <c r="AG24" s="13"/>
      <c r="AH24" s="13">
        <v>1</v>
      </c>
      <c r="AI24">
        <v>0</v>
      </c>
      <c r="AJ24">
        <f>(I24-MIN(I2:I69))/(MAX(I2:I69)-MIN(I2:I69))</f>
        <v>0.4375</v>
      </c>
      <c r="AK24">
        <f>(J24-MIN(J2:J69))/(MAX(J2:J69)-MIN(J2:J69))</f>
        <v>0.5</v>
      </c>
      <c r="AL24">
        <f>(U24-MIN(U2:U69))/(MAX(U2:U69)-MIN(U2:U69))</f>
        <v>0.77153558052434457</v>
      </c>
      <c r="AM24">
        <f>(W24-MIN(W2:W69))/(MAX(W2:W69)-MIN(W2:W69))</f>
        <v>0.57574080456296017</v>
      </c>
      <c r="AN24">
        <f>(X24-MIN(X2:X69))/(MAX(X2:X69)-MIN(X2:X69))</f>
        <v>0.11884057971014493</v>
      </c>
      <c r="AO24">
        <f>(Y24-MIN(Y2:Y69))/(MAX(Y2:Y69)-MIN(Y2:Y69))</f>
        <v>0.14285714285714285</v>
      </c>
      <c r="AP24">
        <f>(AA24-MIN(AA2:AA69))/(MAX(AA2:AA69)-MIN(AA2:AA69))</f>
        <v>0.95225102319236021</v>
      </c>
      <c r="AQ24">
        <f>(AE24-MIN(AE2:AE69))/(MAX(AE2:AE69)-MIN(AE2:AE69))</f>
        <v>0.48730158730158729</v>
      </c>
      <c r="AR24">
        <f>(AF24-MIN(AF2:AF69))/(MAX(AF2:AF69)-MIN(AF2:AF69))</f>
        <v>0.48421052631578937</v>
      </c>
      <c r="AS24">
        <v>1</v>
      </c>
    </row>
    <row r="25" spans="1:45" ht="14.25" customHeight="1" x14ac:dyDescent="0.3">
      <c r="A25" s="13" t="s">
        <v>402</v>
      </c>
      <c r="B25" s="13" t="s">
        <v>339</v>
      </c>
      <c r="C25" s="13" t="s">
        <v>34</v>
      </c>
      <c r="D25" s="13">
        <v>1</v>
      </c>
      <c r="E25" s="13">
        <v>1</v>
      </c>
      <c r="F25" s="13">
        <v>0</v>
      </c>
      <c r="G25" s="13">
        <v>0</v>
      </c>
      <c r="H25" s="13">
        <v>34</v>
      </c>
      <c r="I25" s="13">
        <v>20</v>
      </c>
      <c r="J25" s="13">
        <v>14</v>
      </c>
      <c r="K25" s="13">
        <v>195</v>
      </c>
      <c r="L25" s="13">
        <v>585</v>
      </c>
      <c r="M25" s="13">
        <v>0.33333333333333331</v>
      </c>
      <c r="N25" s="13">
        <v>489</v>
      </c>
      <c r="O25" s="13">
        <v>698</v>
      </c>
      <c r="P25" s="13">
        <v>0.70057306590257884</v>
      </c>
      <c r="Q25" s="13">
        <v>1112</v>
      </c>
      <c r="R25" s="13">
        <v>1164</v>
      </c>
      <c r="S25" s="13">
        <v>-52</v>
      </c>
      <c r="T25" s="13">
        <v>340</v>
      </c>
      <c r="U25" s="13">
        <v>399</v>
      </c>
      <c r="V25" s="13">
        <v>380</v>
      </c>
      <c r="W25" s="13">
        <v>1.05</v>
      </c>
      <c r="X25" s="13">
        <v>298</v>
      </c>
      <c r="Y25" s="13">
        <v>0</v>
      </c>
      <c r="Z25" s="13">
        <v>0</v>
      </c>
      <c r="AA25" s="13">
        <v>2216</v>
      </c>
      <c r="AB25" s="13">
        <v>65.2</v>
      </c>
      <c r="AC25" s="13">
        <v>2188</v>
      </c>
      <c r="AD25" s="13">
        <v>64.400000000000006</v>
      </c>
      <c r="AE25" s="13">
        <v>28</v>
      </c>
      <c r="AF25" s="13">
        <v>0.79999999999999716</v>
      </c>
      <c r="AG25" s="13"/>
      <c r="AH25" s="13">
        <v>1</v>
      </c>
      <c r="AI25">
        <v>0</v>
      </c>
      <c r="AJ25">
        <f>(I25-MIN(I2:I69))/(MAX(I2:I69)-MIN(I2:I69))</f>
        <v>0.3125</v>
      </c>
      <c r="AK25">
        <f>(J25-MIN(J2:J69))/(MAX(J2:J69)-MIN(J2:J69))</f>
        <v>0.66666666666666663</v>
      </c>
      <c r="AL25">
        <f>(U25-MIN(U2:U69))/(MAX(U2:U69)-MIN(U2:U69))</f>
        <v>0.29213483146067415</v>
      </c>
      <c r="AM25">
        <f>(W25-MIN(W2:W69))/(MAX(W2:W69)-MIN(W2:W69))</f>
        <v>0.38797320264924889</v>
      </c>
      <c r="AN25">
        <f>(X25-MIN(X2:X69))/(MAX(X2:X69)-MIN(X2:X69))</f>
        <v>0.86086956521739133</v>
      </c>
      <c r="AO25">
        <f>(Y25-MIN(Y2:Y69))/(MAX(Y2:Y69)-MIN(Y2:Y69))</f>
        <v>0</v>
      </c>
      <c r="AP25">
        <f>(AA25-MIN(AA2:AA69))/(MAX(AA2:AA69)-MIN(AA2:AA69))</f>
        <v>0.39017735334242837</v>
      </c>
      <c r="AQ25">
        <f>(AE25-MIN(AE2:AE69))/(MAX(AE2:AE69)-MIN(AE2:AE69))</f>
        <v>9.0476190476190474E-2</v>
      </c>
      <c r="AR25">
        <f>(AF25-MIN(AF2:AF69))/(MAX(AF2:AF69)-MIN(AF2:AF69))</f>
        <v>8.4210526315789874E-2</v>
      </c>
      <c r="AS25">
        <v>0</v>
      </c>
    </row>
    <row r="26" spans="1:45" ht="14.25" customHeight="1" x14ac:dyDescent="0.3">
      <c r="A26" s="13" t="s">
        <v>79</v>
      </c>
      <c r="B26" s="13" t="s">
        <v>182</v>
      </c>
      <c r="C26" s="13" t="s">
        <v>40</v>
      </c>
      <c r="D26" s="13">
        <v>0</v>
      </c>
      <c r="E26" s="13">
        <v>1</v>
      </c>
      <c r="F26" s="13">
        <v>2</v>
      </c>
      <c r="G26" s="13">
        <v>1</v>
      </c>
      <c r="H26" s="13">
        <v>34</v>
      </c>
      <c r="I26" s="13">
        <v>29</v>
      </c>
      <c r="J26" s="13">
        <v>5</v>
      </c>
      <c r="K26" s="13">
        <v>205</v>
      </c>
      <c r="L26" s="13">
        <v>558</v>
      </c>
      <c r="M26" s="13">
        <v>0.36738351254480289</v>
      </c>
      <c r="N26" s="13">
        <v>548</v>
      </c>
      <c r="O26" s="13">
        <v>748</v>
      </c>
      <c r="P26" s="13">
        <v>0.73262032085561501</v>
      </c>
      <c r="Q26" s="13">
        <v>1330</v>
      </c>
      <c r="R26" s="13">
        <v>1104</v>
      </c>
      <c r="S26" s="13">
        <v>226</v>
      </c>
      <c r="T26" s="13">
        <v>373</v>
      </c>
      <c r="U26" s="13">
        <v>532</v>
      </c>
      <c r="V26" s="13">
        <v>465</v>
      </c>
      <c r="W26" s="13">
        <v>1.1440860215053761</v>
      </c>
      <c r="X26" s="13">
        <v>29</v>
      </c>
      <c r="Y26" s="13">
        <v>6</v>
      </c>
      <c r="Z26" s="13">
        <v>1</v>
      </c>
      <c r="AA26" s="13">
        <v>2563</v>
      </c>
      <c r="AB26" s="13">
        <v>75.400000000000006</v>
      </c>
      <c r="AC26" s="13">
        <v>2090</v>
      </c>
      <c r="AD26" s="13">
        <v>61.5</v>
      </c>
      <c r="AE26" s="13">
        <v>473</v>
      </c>
      <c r="AF26" s="13">
        <v>13.900000000000009</v>
      </c>
      <c r="AG26" s="13"/>
      <c r="AH26" s="13">
        <v>0</v>
      </c>
      <c r="AI26">
        <v>1</v>
      </c>
      <c r="AJ26">
        <f>(I26-MIN(I2:I69))/(MAX(I2:I69)-MIN(I2:I69))</f>
        <v>0.875</v>
      </c>
      <c r="AK26">
        <f>(J26-MIN(J2:J69))/(MAX(J2:J69)-MIN(J2:J69))</f>
        <v>0.16666666666666666</v>
      </c>
      <c r="AL26">
        <f>(U26-MIN(U2:U69))/(MAX(U2:U69)-MIN(U2:U69))</f>
        <v>0.79026217228464424</v>
      </c>
      <c r="AM26">
        <f>(W26-MIN(W2:W69))/(MAX(W2:W69)-MIN(W2:W69))</f>
        <v>0.50329126978292738</v>
      </c>
      <c r="AN26">
        <f>(X26-MIN(X2:X69))/(MAX(X2:X69)-MIN(X2:X69))</f>
        <v>8.1159420289855067E-2</v>
      </c>
      <c r="AO26">
        <f>(Y26-MIN(Y2:Y69))/(MAX(Y2:Y69)-MIN(Y2:Y69))</f>
        <v>0.8571428571428571</v>
      </c>
      <c r="AP26">
        <f>(AA26-MIN(AA2:AA69))/(MAX(AA2:AA69)-MIN(AA2:AA69))</f>
        <v>0.86357435197817189</v>
      </c>
      <c r="AQ26">
        <f>(AE26-MIN(AE2:AE69))/(MAX(AE2:AE69)-MIN(AE2:AE69))</f>
        <v>0.79682539682539677</v>
      </c>
      <c r="AR26">
        <f>(AF26-MIN(AF2:AF69))/(MAX(AF2:AF69)-MIN(AF2:AF69))</f>
        <v>0.77368421052631642</v>
      </c>
      <c r="AS26">
        <v>2</v>
      </c>
    </row>
    <row r="27" spans="1:45" ht="14.25" customHeight="1" x14ac:dyDescent="0.3">
      <c r="A27" s="13" t="s">
        <v>310</v>
      </c>
      <c r="B27" s="13" t="s">
        <v>182</v>
      </c>
      <c r="C27" s="13" t="s">
        <v>37</v>
      </c>
      <c r="D27" s="13">
        <v>0</v>
      </c>
      <c r="E27" s="13">
        <v>0</v>
      </c>
      <c r="F27" s="13">
        <v>0</v>
      </c>
      <c r="G27" s="13">
        <v>0</v>
      </c>
      <c r="H27" s="13">
        <v>34</v>
      </c>
      <c r="I27" s="13">
        <v>27</v>
      </c>
      <c r="J27" s="13">
        <v>7</v>
      </c>
      <c r="K27" s="13">
        <v>234</v>
      </c>
      <c r="L27" s="13">
        <v>645</v>
      </c>
      <c r="M27" s="13">
        <v>0.36279069767441863</v>
      </c>
      <c r="N27" s="13">
        <v>423</v>
      </c>
      <c r="O27" s="13">
        <v>614</v>
      </c>
      <c r="P27" s="13">
        <v>0.68892508143322473</v>
      </c>
      <c r="Q27" s="13">
        <v>1199</v>
      </c>
      <c r="R27" s="13">
        <v>1090</v>
      </c>
      <c r="S27" s="13">
        <v>109</v>
      </c>
      <c r="T27" s="13">
        <v>455</v>
      </c>
      <c r="U27" s="13">
        <v>545</v>
      </c>
      <c r="V27" s="13">
        <v>394</v>
      </c>
      <c r="W27" s="13">
        <v>1.383248730964467</v>
      </c>
      <c r="X27" s="13">
        <v>58</v>
      </c>
      <c r="Y27" s="13">
        <v>1</v>
      </c>
      <c r="Z27" s="13">
        <v>5</v>
      </c>
      <c r="AA27" s="13">
        <v>2353</v>
      </c>
      <c r="AB27" s="13">
        <v>69.2</v>
      </c>
      <c r="AC27" s="13">
        <v>2052</v>
      </c>
      <c r="AD27" s="13">
        <v>60.4</v>
      </c>
      <c r="AE27" s="13">
        <v>301</v>
      </c>
      <c r="AF27" s="13">
        <v>8.8000000000000043</v>
      </c>
      <c r="AG27" s="13"/>
      <c r="AH27" s="13">
        <v>0</v>
      </c>
      <c r="AI27">
        <v>0</v>
      </c>
      <c r="AJ27">
        <f>(I27-MIN(I2:I69))/(MAX(I2:I69)-MIN(I2:I69))</f>
        <v>0.75</v>
      </c>
      <c r="AK27">
        <f>(J27-MIN(J2:J69))/(MAX(J2:J69)-MIN(J2:J69))</f>
        <v>0.27777777777777779</v>
      </c>
      <c r="AL27">
        <f>(U27-MIN(U2:U69))/(MAX(U2:U69)-MIN(U2:U69))</f>
        <v>0.83895131086142327</v>
      </c>
      <c r="AM27">
        <f>(W27-MIN(W2:W69))/(MAX(W2:W69)-MIN(W2:W69))</f>
        <v>0.7964249462207178</v>
      </c>
      <c r="AN27">
        <f>(X27-MIN(X2:X69))/(MAX(X2:X69)-MIN(X2:X69))</f>
        <v>0.16521739130434782</v>
      </c>
      <c r="AO27">
        <f>(Y27-MIN(Y2:Y69))/(MAX(Y2:Y69)-MIN(Y2:Y69))</f>
        <v>0.14285714285714285</v>
      </c>
      <c r="AP27">
        <f>(AA27-MIN(AA2:AA69))/(MAX(AA2:AA69)-MIN(AA2:AA69))</f>
        <v>0.57708049113233284</v>
      </c>
      <c r="AQ27">
        <f>(AE27-MIN(AE2:AE69))/(MAX(AE2:AE69)-MIN(AE2:AE69))</f>
        <v>0.52380952380952384</v>
      </c>
      <c r="AR27">
        <f>(AF27-MIN(AF2:AF69))/(MAX(AF2:AF69)-MIN(AF2:AF69))</f>
        <v>0.50526315789473741</v>
      </c>
      <c r="AS27">
        <v>0</v>
      </c>
    </row>
    <row r="28" spans="1:45" ht="14.25" customHeight="1" x14ac:dyDescent="0.3">
      <c r="A28" s="13" t="s">
        <v>403</v>
      </c>
      <c r="B28" s="13" t="s">
        <v>238</v>
      </c>
      <c r="C28" s="13" t="s">
        <v>37</v>
      </c>
      <c r="D28" s="13">
        <v>1</v>
      </c>
      <c r="E28" s="13">
        <v>0</v>
      </c>
      <c r="F28" s="13">
        <v>2</v>
      </c>
      <c r="G28" s="13">
        <v>0</v>
      </c>
      <c r="H28" s="13">
        <v>30</v>
      </c>
      <c r="I28" s="13">
        <v>21</v>
      </c>
      <c r="J28" s="13">
        <v>9</v>
      </c>
      <c r="K28" s="13">
        <v>228</v>
      </c>
      <c r="L28" s="13">
        <v>615</v>
      </c>
      <c r="M28" s="13">
        <v>0.37073170731707322</v>
      </c>
      <c r="N28" s="13">
        <v>401</v>
      </c>
      <c r="O28" s="13">
        <v>543</v>
      </c>
      <c r="P28" s="13">
        <v>0.73848987108655617</v>
      </c>
      <c r="Q28" s="13">
        <v>951</v>
      </c>
      <c r="R28" s="13">
        <v>1040</v>
      </c>
      <c r="S28" s="13">
        <v>-89</v>
      </c>
      <c r="T28" s="13">
        <v>303</v>
      </c>
      <c r="U28" s="13">
        <v>431</v>
      </c>
      <c r="V28" s="13">
        <v>351</v>
      </c>
      <c r="W28" s="13">
        <v>1.2279202279202279</v>
      </c>
      <c r="X28" s="13">
        <v>81</v>
      </c>
      <c r="Y28" s="13">
        <v>2</v>
      </c>
      <c r="Z28" s="13">
        <v>3</v>
      </c>
      <c r="AA28" s="13">
        <v>2173</v>
      </c>
      <c r="AB28" s="13">
        <v>72.400000000000006</v>
      </c>
      <c r="AC28" s="13">
        <v>1979</v>
      </c>
      <c r="AD28" s="13">
        <v>66</v>
      </c>
      <c r="AE28" s="13">
        <v>194</v>
      </c>
      <c r="AF28" s="13">
        <v>6.4000000000000057</v>
      </c>
      <c r="AG28" s="13"/>
      <c r="AH28" s="13">
        <v>1</v>
      </c>
      <c r="AI28">
        <v>0</v>
      </c>
      <c r="AJ28">
        <f>(I28-MIN(I2:I69))/(MAX(I2:I69)-MIN(I2:I69))</f>
        <v>0.375</v>
      </c>
      <c r="AK28">
        <f>(J28-MIN(J2:J69))/(MAX(J2:J69)-MIN(J2:J69))</f>
        <v>0.3888888888888889</v>
      </c>
      <c r="AL28">
        <f>(U28-MIN(U2:U69))/(MAX(U2:U69)-MIN(U2:U69))</f>
        <v>0.41198501872659177</v>
      </c>
      <c r="AM28">
        <f>(W28-MIN(W2:W69))/(MAX(W2:W69)-MIN(W2:W69))</f>
        <v>0.60604403250755956</v>
      </c>
      <c r="AN28">
        <f>(X28-MIN(X2:X69))/(MAX(X2:X69)-MIN(X2:X69))</f>
        <v>0.2318840579710145</v>
      </c>
      <c r="AO28">
        <f>(Y28-MIN(Y2:Y69))/(MAX(Y2:Y69)-MIN(Y2:Y69))</f>
        <v>0.2857142857142857</v>
      </c>
      <c r="AP28">
        <f>(AA28-MIN(AA2:AA69))/(MAX(AA2:AA69)-MIN(AA2:AA69))</f>
        <v>0.33151432469304232</v>
      </c>
      <c r="AQ28">
        <f>(AE28-MIN(AE2:AE69))/(MAX(AE2:AE69)-MIN(AE2:AE69))</f>
        <v>0.35396825396825399</v>
      </c>
      <c r="AR28">
        <f>(AF28-MIN(AF2:AF69))/(MAX(AF2:AF69)-MIN(AF2:AF69))</f>
        <v>0.37894736842105331</v>
      </c>
      <c r="AS28">
        <v>2</v>
      </c>
    </row>
    <row r="29" spans="1:45" ht="14.25" customHeight="1" x14ac:dyDescent="0.3">
      <c r="A29" s="13" t="s">
        <v>152</v>
      </c>
      <c r="B29" s="13" t="s">
        <v>194</v>
      </c>
      <c r="C29" s="13" t="s">
        <v>43</v>
      </c>
      <c r="D29" s="13">
        <v>1</v>
      </c>
      <c r="E29" s="13">
        <v>1</v>
      </c>
      <c r="F29" s="13">
        <v>0</v>
      </c>
      <c r="G29" s="13">
        <v>0</v>
      </c>
      <c r="H29" s="13">
        <v>35</v>
      </c>
      <c r="I29" s="13">
        <v>15</v>
      </c>
      <c r="J29" s="13">
        <v>20</v>
      </c>
      <c r="K29" s="13">
        <v>241</v>
      </c>
      <c r="L29" s="13">
        <v>646</v>
      </c>
      <c r="M29" s="13">
        <v>0.37306501547987608</v>
      </c>
      <c r="N29" s="13">
        <v>546</v>
      </c>
      <c r="O29" s="13">
        <v>752</v>
      </c>
      <c r="P29" s="13">
        <v>0.72606382978723405</v>
      </c>
      <c r="Q29" s="13">
        <v>1248</v>
      </c>
      <c r="R29" s="13">
        <v>1271</v>
      </c>
      <c r="S29" s="13">
        <v>-23</v>
      </c>
      <c r="T29" s="13">
        <v>361</v>
      </c>
      <c r="U29" s="13">
        <v>428</v>
      </c>
      <c r="V29" s="13">
        <v>468</v>
      </c>
      <c r="W29" s="13">
        <v>0.9145299145299145</v>
      </c>
      <c r="X29" s="13">
        <v>297</v>
      </c>
      <c r="Y29" s="13">
        <v>0</v>
      </c>
      <c r="Z29" s="13">
        <v>1</v>
      </c>
      <c r="AA29" s="13">
        <v>2417</v>
      </c>
      <c r="AB29" s="13">
        <v>69.099999999999994</v>
      </c>
      <c r="AC29" s="13">
        <v>2446</v>
      </c>
      <c r="AD29" s="13">
        <v>69.900000000000006</v>
      </c>
      <c r="AE29" s="13">
        <v>-29</v>
      </c>
      <c r="AF29" s="13">
        <v>-0.80000000000001137</v>
      </c>
      <c r="AG29" s="13"/>
      <c r="AH29" s="13">
        <v>1</v>
      </c>
      <c r="AI29">
        <v>0</v>
      </c>
      <c r="AJ29">
        <f>(I29-MIN(I2:I69))/(MAX(I2:I69)-MIN(I2:I69))</f>
        <v>0</v>
      </c>
      <c r="AK29">
        <f>(J29-MIN(J2:J69))/(MAX(J2:J69)-MIN(J2:J69))</f>
        <v>1</v>
      </c>
      <c r="AL29">
        <f>(U29-MIN(U2:U69))/(MAX(U2:U69)-MIN(U2:U69))</f>
        <v>0.40074906367041196</v>
      </c>
      <c r="AM29">
        <f>(W29-MIN(W2:W69))/(MAX(W2:W69)-MIN(W2:W69))</f>
        <v>0.22193208239684412</v>
      </c>
      <c r="AN29">
        <f>(X29-MIN(X2:X69))/(MAX(X2:X69)-MIN(X2:X69))</f>
        <v>0.85797101449275359</v>
      </c>
      <c r="AO29">
        <f>(Y29-MIN(Y2:Y69))/(MAX(Y2:Y69)-MIN(Y2:Y69))</f>
        <v>0</v>
      </c>
      <c r="AP29">
        <f>(AA29-MIN(AA2:AA69))/(MAX(AA2:AA69)-MIN(AA2:AA69))</f>
        <v>0.66439290586630284</v>
      </c>
      <c r="AQ29">
        <f>(AE29-MIN(AE2:AE69))/(MAX(AE2:AE69)-MIN(AE2:AE69))</f>
        <v>0</v>
      </c>
      <c r="AR29">
        <f>(AF29-MIN(AF2:AF69))/(MAX(AF2:AF69)-MIN(AF2:AF69))</f>
        <v>0</v>
      </c>
      <c r="AS29">
        <v>0</v>
      </c>
    </row>
    <row r="30" spans="1:45" ht="14.25" customHeight="1" x14ac:dyDescent="0.3">
      <c r="A30" s="13" t="s">
        <v>404</v>
      </c>
      <c r="B30" s="13" t="s">
        <v>319</v>
      </c>
      <c r="C30" s="13" t="s">
        <v>34</v>
      </c>
      <c r="D30" s="13">
        <v>1</v>
      </c>
      <c r="E30" s="13">
        <v>1</v>
      </c>
      <c r="F30" s="13">
        <v>0</v>
      </c>
      <c r="G30" s="13">
        <v>1</v>
      </c>
      <c r="H30" s="13">
        <v>33</v>
      </c>
      <c r="I30" s="13">
        <v>20</v>
      </c>
      <c r="J30" s="13">
        <v>13</v>
      </c>
      <c r="K30" s="13">
        <v>243</v>
      </c>
      <c r="L30" s="13">
        <v>631</v>
      </c>
      <c r="M30" s="13">
        <v>0.38510301109350242</v>
      </c>
      <c r="N30" s="13">
        <v>591</v>
      </c>
      <c r="O30" s="13">
        <v>857</v>
      </c>
      <c r="P30" s="13">
        <v>0.68961493582263711</v>
      </c>
      <c r="Q30" s="13">
        <v>1168</v>
      </c>
      <c r="R30" s="13">
        <v>1108</v>
      </c>
      <c r="S30" s="13">
        <v>60</v>
      </c>
      <c r="T30" s="13">
        <v>388</v>
      </c>
      <c r="U30" s="13">
        <v>504</v>
      </c>
      <c r="V30" s="13">
        <v>475</v>
      </c>
      <c r="W30" s="13">
        <v>1.061052631578947</v>
      </c>
      <c r="X30" s="13">
        <v>306</v>
      </c>
      <c r="Y30" s="13">
        <v>0</v>
      </c>
      <c r="Z30" s="13">
        <v>0</v>
      </c>
      <c r="AA30" s="13">
        <v>2622</v>
      </c>
      <c r="AB30" s="13">
        <v>79.5</v>
      </c>
      <c r="AC30" s="13">
        <v>2521</v>
      </c>
      <c r="AD30" s="13">
        <v>76.400000000000006</v>
      </c>
      <c r="AE30" s="13">
        <v>101</v>
      </c>
      <c r="AF30" s="13">
        <v>3.0999999999999939</v>
      </c>
      <c r="AG30" s="13"/>
      <c r="AH30" s="13">
        <v>1</v>
      </c>
      <c r="AI30">
        <v>1</v>
      </c>
      <c r="AJ30">
        <f>(I30-MIN(I2:I69))/(MAX(I2:I69)-MIN(I2:I69))</f>
        <v>0.3125</v>
      </c>
      <c r="AK30">
        <f>(J30-MIN(J2:J69))/(MAX(J2:J69)-MIN(J2:J69))</f>
        <v>0.61111111111111116</v>
      </c>
      <c r="AL30">
        <f>(U30-MIN(U2:U69))/(MAX(U2:U69)-MIN(U2:U69))</f>
        <v>0.6853932584269663</v>
      </c>
      <c r="AM30">
        <f>(W30-MIN(W2:W69))/(MAX(W2:W69)-MIN(W2:W69))</f>
        <v>0.40152004085147852</v>
      </c>
      <c r="AN30">
        <f>(X30-MIN(X2:X69))/(MAX(X2:X69)-MIN(X2:X69))</f>
        <v>0.88405797101449279</v>
      </c>
      <c r="AO30">
        <f>(Y30-MIN(Y2:Y69))/(MAX(Y2:Y69)-MIN(Y2:Y69))</f>
        <v>0</v>
      </c>
      <c r="AP30">
        <f>(AA30-MIN(AA2:AA69))/(MAX(AA2:AA69)-MIN(AA2:AA69))</f>
        <v>0.94406548431105053</v>
      </c>
      <c r="AQ30">
        <f>(AE30-MIN(AE2:AE69))/(MAX(AE2:AE69)-MIN(AE2:AE69))</f>
        <v>0.20634920634920634</v>
      </c>
      <c r="AR30">
        <f>(AF30-MIN(AF2:AF69))/(MAX(AF2:AF69)-MIN(AF2:AF69))</f>
        <v>0.20526315789473701</v>
      </c>
      <c r="AS30">
        <v>0</v>
      </c>
    </row>
    <row r="31" spans="1:45" ht="14.25" customHeight="1" x14ac:dyDescent="0.3">
      <c r="A31" s="13" t="s">
        <v>313</v>
      </c>
      <c r="B31" s="13" t="s">
        <v>211</v>
      </c>
      <c r="C31" s="13" t="s">
        <v>43</v>
      </c>
      <c r="D31" s="13">
        <v>0</v>
      </c>
      <c r="E31" s="13">
        <v>1</v>
      </c>
      <c r="F31" s="13">
        <v>6</v>
      </c>
      <c r="G31" s="13">
        <v>1</v>
      </c>
      <c r="H31" s="13">
        <v>34</v>
      </c>
      <c r="I31" s="13">
        <v>29</v>
      </c>
      <c r="J31" s="13">
        <v>5</v>
      </c>
      <c r="K31" s="13">
        <v>198</v>
      </c>
      <c r="L31" s="13">
        <v>599</v>
      </c>
      <c r="M31" s="13">
        <v>0.330550918196995</v>
      </c>
      <c r="N31" s="13">
        <v>545</v>
      </c>
      <c r="O31" s="13">
        <v>766</v>
      </c>
      <c r="P31" s="13">
        <v>0.71148825065274146</v>
      </c>
      <c r="Q31" s="13">
        <v>1275</v>
      </c>
      <c r="R31" s="13">
        <v>1154</v>
      </c>
      <c r="S31" s="13">
        <v>121</v>
      </c>
      <c r="T31" s="13">
        <v>463</v>
      </c>
      <c r="U31" s="13">
        <v>510</v>
      </c>
      <c r="V31" s="13">
        <v>431</v>
      </c>
      <c r="W31" s="13">
        <v>1.1832946635730861</v>
      </c>
      <c r="X31" s="13">
        <v>6</v>
      </c>
      <c r="Y31" s="13">
        <v>4</v>
      </c>
      <c r="Z31" s="13">
        <v>3</v>
      </c>
      <c r="AA31" s="13">
        <v>2501</v>
      </c>
      <c r="AB31" s="13">
        <v>73.599999999999994</v>
      </c>
      <c r="AC31" s="13">
        <v>1971</v>
      </c>
      <c r="AD31" s="13">
        <v>58</v>
      </c>
      <c r="AE31" s="13">
        <v>530</v>
      </c>
      <c r="AF31" s="13">
        <v>15.599999999999991</v>
      </c>
      <c r="AG31" s="13"/>
      <c r="AH31" s="13">
        <v>0</v>
      </c>
      <c r="AI31">
        <v>1</v>
      </c>
      <c r="AJ31">
        <f>(I31-MIN(I2:I69))/(MAX(I2:I69)-MIN(I2:I69))</f>
        <v>0.875</v>
      </c>
      <c r="AK31">
        <f>(J31-MIN(J2:J69))/(MAX(J2:J69)-MIN(J2:J69))</f>
        <v>0.16666666666666666</v>
      </c>
      <c r="AL31">
        <f>(U31-MIN(U2:U69))/(MAX(U2:U69)-MIN(U2:U69))</f>
        <v>0.7078651685393258</v>
      </c>
      <c r="AM31">
        <f>(W31-MIN(W2:W69))/(MAX(W2:W69)-MIN(W2:W69))</f>
        <v>0.55134798156477483</v>
      </c>
      <c r="AN31">
        <f>(X31-MIN(X2:X69))/(MAX(X2:X69)-MIN(X2:X69))</f>
        <v>1.4492753623188406E-2</v>
      </c>
      <c r="AO31">
        <f>(Y31-MIN(Y2:Y69))/(MAX(Y2:Y69)-MIN(Y2:Y69))</f>
        <v>0.5714285714285714</v>
      </c>
      <c r="AP31">
        <f>(AA31-MIN(AA2:AA69))/(MAX(AA2:AA69)-MIN(AA2:AA69))</f>
        <v>0.77899045020463842</v>
      </c>
      <c r="AQ31">
        <f>(AE31-MIN(AE2:AE69))/(MAX(AE2:AE69)-MIN(AE2:AE69))</f>
        <v>0.88730158730158726</v>
      </c>
      <c r="AR31">
        <f>(AF31-MIN(AF2:AF69))/(MAX(AF2:AF69)-MIN(AF2:AF69))</f>
        <v>0.86315789473684168</v>
      </c>
      <c r="AS31">
        <v>6</v>
      </c>
    </row>
    <row r="32" spans="1:45" ht="14.25" customHeight="1" x14ac:dyDescent="0.3">
      <c r="A32" s="13" t="s">
        <v>86</v>
      </c>
      <c r="B32" s="13" t="s">
        <v>211</v>
      </c>
      <c r="C32" s="13" t="s">
        <v>34</v>
      </c>
      <c r="D32" s="13">
        <v>0</v>
      </c>
      <c r="E32" s="13">
        <v>0</v>
      </c>
      <c r="F32" s="13">
        <v>3</v>
      </c>
      <c r="G32" s="13">
        <v>1</v>
      </c>
      <c r="H32" s="13">
        <v>31</v>
      </c>
      <c r="I32" s="13">
        <v>23</v>
      </c>
      <c r="J32" s="13">
        <v>8</v>
      </c>
      <c r="K32" s="13">
        <v>147</v>
      </c>
      <c r="L32" s="13">
        <v>496</v>
      </c>
      <c r="M32" s="13">
        <v>0.2963709677419355</v>
      </c>
      <c r="N32" s="13">
        <v>487</v>
      </c>
      <c r="O32" s="13">
        <v>674</v>
      </c>
      <c r="P32" s="13">
        <v>0.72255192878338281</v>
      </c>
      <c r="Q32" s="13">
        <v>1084</v>
      </c>
      <c r="R32" s="13">
        <v>949</v>
      </c>
      <c r="S32" s="13">
        <v>135</v>
      </c>
      <c r="T32" s="13">
        <v>357</v>
      </c>
      <c r="U32" s="13">
        <v>445</v>
      </c>
      <c r="V32" s="13">
        <v>422</v>
      </c>
      <c r="W32" s="13">
        <v>1.054502369668247</v>
      </c>
      <c r="X32" s="13">
        <v>14</v>
      </c>
      <c r="Y32" s="13">
        <v>2</v>
      </c>
      <c r="Z32" s="13">
        <v>4</v>
      </c>
      <c r="AA32" s="13">
        <v>2139</v>
      </c>
      <c r="AB32" s="13">
        <v>69</v>
      </c>
      <c r="AC32" s="13">
        <v>1945</v>
      </c>
      <c r="AD32" s="13">
        <v>62.7</v>
      </c>
      <c r="AE32" s="13">
        <v>194</v>
      </c>
      <c r="AF32" s="13">
        <v>6.2999999999999972</v>
      </c>
      <c r="AG32" s="13"/>
      <c r="AH32" s="13">
        <v>0</v>
      </c>
      <c r="AI32">
        <v>1</v>
      </c>
      <c r="AJ32">
        <f>(I32-MIN(I2:I69))/(MAX(I2:I69)-MIN(I2:I69))</f>
        <v>0.5</v>
      </c>
      <c r="AK32">
        <f>(J32-MIN(J2:J69))/(MAX(J2:J69)-MIN(J2:J69))</f>
        <v>0.33333333333333331</v>
      </c>
      <c r="AL32">
        <f>(U32-MIN(U2:U69))/(MAX(U2:U69)-MIN(U2:U69))</f>
        <v>0.46441947565543074</v>
      </c>
      <c r="AM32">
        <f>(W32-MIN(W2:W69))/(MAX(W2:W69)-MIN(W2:W69))</f>
        <v>0.39349160548270135</v>
      </c>
      <c r="AN32">
        <f>(X32-MIN(X2:X69))/(MAX(X2:X69)-MIN(X2:X69))</f>
        <v>3.7681159420289857E-2</v>
      </c>
      <c r="AO32">
        <f>(Y32-MIN(Y2:Y69))/(MAX(Y2:Y69)-MIN(Y2:Y69))</f>
        <v>0.2857142857142857</v>
      </c>
      <c r="AP32">
        <f>(AA32-MIN(AA2:AA69))/(MAX(AA2:AA69)-MIN(AA2:AA69))</f>
        <v>0.28512960436562074</v>
      </c>
      <c r="AQ32">
        <f>(AE32-MIN(AE2:AE69))/(MAX(AE2:AE69)-MIN(AE2:AE69))</f>
        <v>0.35396825396825399</v>
      </c>
      <c r="AR32">
        <f>(AF32-MIN(AF2:AF69))/(MAX(AF2:AF69)-MIN(AF2:AF69))</f>
        <v>0.37368421052631601</v>
      </c>
      <c r="AS32">
        <v>3</v>
      </c>
    </row>
    <row r="33" spans="1:45" ht="14.25" customHeight="1" x14ac:dyDescent="0.3">
      <c r="A33" s="13" t="s">
        <v>87</v>
      </c>
      <c r="B33" s="13" t="s">
        <v>316</v>
      </c>
      <c r="C33" s="13" t="s">
        <v>43</v>
      </c>
      <c r="D33" s="13">
        <v>0</v>
      </c>
      <c r="E33" s="13">
        <v>1</v>
      </c>
      <c r="F33" s="13">
        <v>1</v>
      </c>
      <c r="G33" s="13">
        <v>1</v>
      </c>
      <c r="H33" s="13">
        <v>34</v>
      </c>
      <c r="I33" s="13">
        <v>30</v>
      </c>
      <c r="J33" s="13">
        <v>4</v>
      </c>
      <c r="K33" s="13">
        <v>210</v>
      </c>
      <c r="L33" s="13">
        <v>554</v>
      </c>
      <c r="M33" s="13">
        <v>0.37906137184115518</v>
      </c>
      <c r="N33" s="13">
        <v>495</v>
      </c>
      <c r="O33" s="13">
        <v>743</v>
      </c>
      <c r="P33" s="13">
        <v>0.66621803499327048</v>
      </c>
      <c r="Q33" s="13">
        <v>1285</v>
      </c>
      <c r="R33" s="13">
        <v>1117</v>
      </c>
      <c r="S33" s="13">
        <v>168</v>
      </c>
      <c r="T33" s="13">
        <v>417</v>
      </c>
      <c r="U33" s="13">
        <v>585</v>
      </c>
      <c r="V33" s="13">
        <v>497</v>
      </c>
      <c r="W33" s="13">
        <v>1.1770623742454731</v>
      </c>
      <c r="X33" s="13">
        <v>83</v>
      </c>
      <c r="Y33" s="13">
        <v>0</v>
      </c>
      <c r="Z33" s="13">
        <v>2</v>
      </c>
      <c r="AA33" s="13">
        <v>2579</v>
      </c>
      <c r="AB33" s="13">
        <v>75.900000000000006</v>
      </c>
      <c r="AC33" s="13">
        <v>2213</v>
      </c>
      <c r="AD33" s="13">
        <v>65.099999999999994</v>
      </c>
      <c r="AE33" s="13">
        <v>366</v>
      </c>
      <c r="AF33" s="13">
        <v>10.80000000000001</v>
      </c>
      <c r="AG33" s="13"/>
      <c r="AH33" s="13">
        <v>0</v>
      </c>
      <c r="AI33">
        <v>1</v>
      </c>
      <c r="AJ33">
        <f>(I33-MIN(I2:I69))/(MAX(I2:I69)-MIN(I2:I69))</f>
        <v>0.9375</v>
      </c>
      <c r="AK33">
        <f>(J33-MIN(J2:J69))/(MAX(J2:J69)-MIN(J2:J69))</f>
        <v>0.1111111111111111</v>
      </c>
      <c r="AL33">
        <f>(U33-MIN(U2:U69))/(MAX(U2:U69)-MIN(U2:U69))</f>
        <v>0.9887640449438202</v>
      </c>
      <c r="AM33">
        <f>(W33-MIN(W2:W69))/(MAX(W2:W69)-MIN(W2:W69))</f>
        <v>0.54370927447971529</v>
      </c>
      <c r="AN33">
        <f>(X33-MIN(X2:X69))/(MAX(X2:X69)-MIN(X2:X69))</f>
        <v>0.23768115942028986</v>
      </c>
      <c r="AO33">
        <f>(Y33-MIN(Y2:Y69))/(MAX(Y2:Y69)-MIN(Y2:Y69))</f>
        <v>0</v>
      </c>
      <c r="AP33">
        <f>(AA33-MIN(AA2:AA69))/(MAX(AA2:AA69)-MIN(AA2:AA69))</f>
        <v>0.88540245566166442</v>
      </c>
      <c r="AQ33">
        <f>(AE33-MIN(AE2:AE69))/(MAX(AE2:AE69)-MIN(AE2:AE69))</f>
        <v>0.62698412698412698</v>
      </c>
      <c r="AR33">
        <f>(AF33-MIN(AF2:AF69))/(MAX(AF2:AF69)-MIN(AF2:AF69))</f>
        <v>0.61052631578947447</v>
      </c>
      <c r="AS33">
        <v>1</v>
      </c>
    </row>
    <row r="34" spans="1:45" ht="14.25" customHeight="1" x14ac:dyDescent="0.3">
      <c r="A34" s="13" t="s">
        <v>314</v>
      </c>
      <c r="B34" s="13" t="s">
        <v>304</v>
      </c>
      <c r="C34" s="13" t="s">
        <v>34</v>
      </c>
      <c r="D34" s="13">
        <v>0</v>
      </c>
      <c r="E34" s="13">
        <v>1</v>
      </c>
      <c r="F34" s="13">
        <v>2</v>
      </c>
      <c r="G34" s="13">
        <v>0</v>
      </c>
      <c r="H34" s="13">
        <v>33</v>
      </c>
      <c r="I34" s="13">
        <v>27</v>
      </c>
      <c r="J34" s="13">
        <v>6</v>
      </c>
      <c r="K34" s="13">
        <v>225</v>
      </c>
      <c r="L34" s="13">
        <v>628</v>
      </c>
      <c r="M34" s="13">
        <v>0.35828025477706998</v>
      </c>
      <c r="N34" s="13">
        <v>428</v>
      </c>
      <c r="O34" s="13">
        <v>632</v>
      </c>
      <c r="P34" s="13">
        <v>0.67721518987341767</v>
      </c>
      <c r="Q34" s="13">
        <v>1180</v>
      </c>
      <c r="R34" s="13">
        <v>1073</v>
      </c>
      <c r="S34" s="13">
        <v>107</v>
      </c>
      <c r="T34" s="13">
        <v>319</v>
      </c>
      <c r="U34" s="13">
        <v>372</v>
      </c>
      <c r="V34" s="13">
        <v>360</v>
      </c>
      <c r="W34" s="13">
        <v>1.033333333333333</v>
      </c>
      <c r="X34" s="13">
        <v>7</v>
      </c>
      <c r="Y34" s="13">
        <v>5</v>
      </c>
      <c r="Z34" s="13">
        <v>2</v>
      </c>
      <c r="AA34" s="13">
        <v>2307</v>
      </c>
      <c r="AB34" s="13">
        <v>69.900000000000006</v>
      </c>
      <c r="AC34" s="13">
        <v>2002</v>
      </c>
      <c r="AD34" s="13">
        <v>60.7</v>
      </c>
      <c r="AE34" s="13">
        <v>305</v>
      </c>
      <c r="AF34" s="13">
        <v>9.2000000000000028</v>
      </c>
      <c r="AG34" s="13"/>
      <c r="AH34" s="13">
        <v>0</v>
      </c>
      <c r="AI34">
        <v>0</v>
      </c>
      <c r="AJ34">
        <f>(I34-MIN(I2:I69))/(MAX(I2:I69)-MIN(I2:I69))</f>
        <v>0.75</v>
      </c>
      <c r="AK34">
        <f>(J34-MIN(J2:J69))/(MAX(J2:J69)-MIN(J2:J69))</f>
        <v>0.22222222222222221</v>
      </c>
      <c r="AL34">
        <f>(U34-MIN(U2:U69))/(MAX(U2:U69)-MIN(U2:U69))</f>
        <v>0.19101123595505617</v>
      </c>
      <c r="AM34">
        <f>(W34-MIN(W2:W69))/(MAX(W2:W69)-MIN(W2:W69))</f>
        <v>0.36754543075699675</v>
      </c>
      <c r="AN34">
        <f>(X34-MIN(X2:X69))/(MAX(X2:X69)-MIN(X2:X69))</f>
        <v>1.7391304347826087E-2</v>
      </c>
      <c r="AO34">
        <f>(Y34-MIN(Y2:Y69))/(MAX(Y2:Y69)-MIN(Y2:Y69))</f>
        <v>0.7142857142857143</v>
      </c>
      <c r="AP34">
        <f>(AA34-MIN(AA2:AA69))/(MAX(AA2:AA69)-MIN(AA2:AA69))</f>
        <v>0.514324693042292</v>
      </c>
      <c r="AQ34">
        <f>(AE34-MIN(AE2:AE69))/(MAX(AE2:AE69)-MIN(AE2:AE69))</f>
        <v>0.53015873015873016</v>
      </c>
      <c r="AR34">
        <f>(AF34-MIN(AF2:AF69))/(MAX(AF2:AF69)-MIN(AF2:AF69))</f>
        <v>0.52631578947368463</v>
      </c>
      <c r="AS34">
        <v>2</v>
      </c>
    </row>
    <row r="35" spans="1:45" ht="14.25" customHeight="1" x14ac:dyDescent="0.3">
      <c r="A35" s="13" t="s">
        <v>89</v>
      </c>
      <c r="B35" s="13" t="s">
        <v>201</v>
      </c>
      <c r="C35" s="13" t="s">
        <v>40</v>
      </c>
      <c r="D35" s="13">
        <v>0</v>
      </c>
      <c r="E35" s="13">
        <v>0</v>
      </c>
      <c r="F35" s="13">
        <v>5</v>
      </c>
      <c r="G35" s="13">
        <v>1</v>
      </c>
      <c r="H35" s="13">
        <v>33</v>
      </c>
      <c r="I35" s="13">
        <v>26</v>
      </c>
      <c r="J35" s="13">
        <v>7</v>
      </c>
      <c r="K35" s="13">
        <v>247</v>
      </c>
      <c r="L35" s="13">
        <v>645</v>
      </c>
      <c r="M35" s="13">
        <v>0.38294573643410851</v>
      </c>
      <c r="N35" s="13">
        <v>387</v>
      </c>
      <c r="O35" s="13">
        <v>547</v>
      </c>
      <c r="P35" s="13">
        <v>0.7074954296160878</v>
      </c>
      <c r="Q35" s="13">
        <v>1159</v>
      </c>
      <c r="R35" s="13">
        <v>1062</v>
      </c>
      <c r="S35" s="13">
        <v>97</v>
      </c>
      <c r="T35" s="13">
        <v>352</v>
      </c>
      <c r="U35" s="13">
        <v>471</v>
      </c>
      <c r="V35" s="13">
        <v>304</v>
      </c>
      <c r="W35" s="13">
        <v>1.549342105263158</v>
      </c>
      <c r="X35" s="13">
        <v>68</v>
      </c>
      <c r="Y35" s="13">
        <v>3</v>
      </c>
      <c r="Z35" s="13">
        <v>4</v>
      </c>
      <c r="AA35" s="13">
        <v>2480</v>
      </c>
      <c r="AB35" s="13">
        <v>75.2</v>
      </c>
      <c r="AC35" s="13">
        <v>2076</v>
      </c>
      <c r="AD35" s="13">
        <v>62.9</v>
      </c>
      <c r="AE35" s="13">
        <v>404</v>
      </c>
      <c r="AF35" s="13">
        <v>12.3</v>
      </c>
      <c r="AG35" s="13"/>
      <c r="AH35" s="13">
        <v>0</v>
      </c>
      <c r="AI35">
        <v>1</v>
      </c>
      <c r="AJ35">
        <f>(I35-MIN(I2:I69))/(MAX(I2:I69)-MIN(I2:I69))</f>
        <v>0.6875</v>
      </c>
      <c r="AK35">
        <f>(J35-MIN(J2:J69))/(MAX(J2:J69)-MIN(J2:J69))</f>
        <v>0.27777777777777779</v>
      </c>
      <c r="AL35">
        <f>(U35-MIN(U2:U69))/(MAX(U2:U69)-MIN(U2:U69))</f>
        <v>0.5617977528089888</v>
      </c>
      <c r="AM35">
        <f>(W35-MIN(W2:W69))/(MAX(W2:W69)-MIN(W2:W69))</f>
        <v>1</v>
      </c>
      <c r="AN35">
        <f>(X35-MIN(X2:X69))/(MAX(X2:X69)-MIN(X2:X69))</f>
        <v>0.19420289855072465</v>
      </c>
      <c r="AO35">
        <f>(Y35-MIN(Y2:Y69))/(MAX(Y2:Y69)-MIN(Y2:Y69))</f>
        <v>0.42857142857142855</v>
      </c>
      <c r="AP35">
        <f>(AA35-MIN(AA2:AA69))/(MAX(AA2:AA69)-MIN(AA2:AA69))</f>
        <v>0.75034106412005452</v>
      </c>
      <c r="AQ35">
        <f>(AE35-MIN(AE2:AE69))/(MAX(AE2:AE69)-MIN(AE2:AE69))</f>
        <v>0.6873015873015873</v>
      </c>
      <c r="AR35">
        <f>(AF35-MIN(AF2:AF69))/(MAX(AF2:AF69)-MIN(AF2:AF69))</f>
        <v>0.68947368421052657</v>
      </c>
      <c r="AS35">
        <v>5</v>
      </c>
    </row>
    <row r="36" spans="1:45" ht="14.25" customHeight="1" x14ac:dyDescent="0.3">
      <c r="A36" s="13" t="s">
        <v>90</v>
      </c>
      <c r="B36" s="13" t="s">
        <v>201</v>
      </c>
      <c r="C36" s="13" t="s">
        <v>43</v>
      </c>
      <c r="D36" s="13">
        <v>0</v>
      </c>
      <c r="E36" s="13">
        <v>0</v>
      </c>
      <c r="F36" s="13">
        <v>2</v>
      </c>
      <c r="G36" s="13">
        <v>0</v>
      </c>
      <c r="H36" s="13">
        <v>33</v>
      </c>
      <c r="I36" s="13">
        <v>25</v>
      </c>
      <c r="J36" s="13">
        <v>8</v>
      </c>
      <c r="K36" s="13">
        <v>177</v>
      </c>
      <c r="L36" s="13">
        <v>523</v>
      </c>
      <c r="M36" s="13">
        <v>0.33843212237093689</v>
      </c>
      <c r="N36" s="13">
        <v>468</v>
      </c>
      <c r="O36" s="13">
        <v>653</v>
      </c>
      <c r="P36" s="13">
        <v>0.71669218989280248</v>
      </c>
      <c r="Q36" s="13">
        <v>1230</v>
      </c>
      <c r="R36" s="13">
        <v>1008</v>
      </c>
      <c r="S36" s="13">
        <v>222</v>
      </c>
      <c r="T36" s="13">
        <v>379</v>
      </c>
      <c r="U36" s="13">
        <v>438</v>
      </c>
      <c r="V36" s="13">
        <v>443</v>
      </c>
      <c r="W36" s="13">
        <v>0.98871331828442433</v>
      </c>
      <c r="X36" s="13">
        <v>4</v>
      </c>
      <c r="Y36" s="13">
        <v>3</v>
      </c>
      <c r="Z36" s="13">
        <v>6</v>
      </c>
      <c r="AA36" s="13">
        <v>2252</v>
      </c>
      <c r="AB36" s="13">
        <v>68.2</v>
      </c>
      <c r="AC36" s="13">
        <v>1956</v>
      </c>
      <c r="AD36" s="13">
        <v>59.3</v>
      </c>
      <c r="AE36" s="13">
        <v>296</v>
      </c>
      <c r="AF36" s="13">
        <v>8.9000000000000057</v>
      </c>
      <c r="AG36" s="13"/>
      <c r="AH36" s="13">
        <v>0</v>
      </c>
      <c r="AI36">
        <v>0</v>
      </c>
      <c r="AJ36">
        <f>(I36-MIN(I2:I69))/(MAX(I2:I69)-MIN(I2:I69))</f>
        <v>0.625</v>
      </c>
      <c r="AK36">
        <f>(J36-MIN(J2:J69))/(MAX(J2:J69)-MIN(J2:J69))</f>
        <v>0.33333333333333331</v>
      </c>
      <c r="AL36">
        <f>(U36-MIN(U2:U69))/(MAX(U2:U69)-MIN(U2:U69))</f>
        <v>0.43820224719101125</v>
      </c>
      <c r="AM36">
        <f>(W36-MIN(W2:W69))/(MAX(W2:W69)-MIN(W2:W69))</f>
        <v>0.31285618140212013</v>
      </c>
      <c r="AN36">
        <f>(X36-MIN(X2:X69))/(MAX(X2:X69)-MIN(X2:X69))</f>
        <v>8.6956521739130436E-3</v>
      </c>
      <c r="AO36">
        <f>(Y36-MIN(Y2:Y69))/(MAX(Y2:Y69)-MIN(Y2:Y69))</f>
        <v>0.42857142857142855</v>
      </c>
      <c r="AP36">
        <f>(AA36-MIN(AA2:AA69))/(MAX(AA2:AA69)-MIN(AA2:AA69))</f>
        <v>0.43929058663028647</v>
      </c>
      <c r="AQ36">
        <f>(AE36-MIN(AE2:AE69))/(MAX(AE2:AE69)-MIN(AE2:AE69))</f>
        <v>0.51587301587301593</v>
      </c>
      <c r="AR36">
        <f>(AF36-MIN(AF2:AF69))/(MAX(AF2:AF69)-MIN(AF2:AF69))</f>
        <v>0.51052631578947427</v>
      </c>
      <c r="AS36">
        <v>2</v>
      </c>
    </row>
    <row r="37" spans="1:45" ht="14.25" customHeight="1" x14ac:dyDescent="0.3">
      <c r="A37" s="13" t="s">
        <v>315</v>
      </c>
      <c r="B37" s="13" t="s">
        <v>196</v>
      </c>
      <c r="C37" s="13" t="s">
        <v>43</v>
      </c>
      <c r="D37" s="13">
        <v>1</v>
      </c>
      <c r="E37" s="13">
        <v>0</v>
      </c>
      <c r="F37" s="13">
        <v>0</v>
      </c>
      <c r="G37" s="13">
        <v>0</v>
      </c>
      <c r="H37" s="13">
        <v>33</v>
      </c>
      <c r="I37" s="13">
        <v>28</v>
      </c>
      <c r="J37" s="13">
        <v>5</v>
      </c>
      <c r="K37" s="13">
        <v>177</v>
      </c>
      <c r="L37" s="13">
        <v>468</v>
      </c>
      <c r="M37" s="13">
        <v>0.37820512820512819</v>
      </c>
      <c r="N37" s="13">
        <v>522</v>
      </c>
      <c r="O37" s="13">
        <v>753</v>
      </c>
      <c r="P37" s="13">
        <v>0.69322709163346619</v>
      </c>
      <c r="Q37" s="13">
        <v>1215</v>
      </c>
      <c r="R37" s="13">
        <v>1016</v>
      </c>
      <c r="S37" s="13">
        <v>199</v>
      </c>
      <c r="T37" s="13">
        <v>401</v>
      </c>
      <c r="U37" s="13">
        <v>467</v>
      </c>
      <c r="V37" s="13">
        <v>455</v>
      </c>
      <c r="W37" s="13">
        <v>1.0263736263736261</v>
      </c>
      <c r="X37" s="13">
        <v>135</v>
      </c>
      <c r="Y37" s="13">
        <v>0</v>
      </c>
      <c r="Z37" s="13">
        <v>2</v>
      </c>
      <c r="AA37" s="13">
        <v>2351</v>
      </c>
      <c r="AB37" s="13">
        <v>71.2</v>
      </c>
      <c r="AC37" s="13">
        <v>1907</v>
      </c>
      <c r="AD37" s="13">
        <v>57.8</v>
      </c>
      <c r="AE37" s="13">
        <v>444</v>
      </c>
      <c r="AF37" s="13">
        <v>13.400000000000009</v>
      </c>
      <c r="AG37" s="13"/>
      <c r="AH37" s="13">
        <v>1</v>
      </c>
      <c r="AI37">
        <v>0</v>
      </c>
      <c r="AJ37">
        <f>(I37-MIN(I2:I69))/(MAX(I2:I69)-MIN(I2:I69))</f>
        <v>0.8125</v>
      </c>
      <c r="AK37">
        <f>(J37-MIN(J2:J69))/(MAX(J2:J69)-MIN(J2:J69))</f>
        <v>0.16666666666666666</v>
      </c>
      <c r="AL37">
        <f>(U37-MIN(U2:U69))/(MAX(U2:U69)-MIN(U2:U69))</f>
        <v>0.54681647940074907</v>
      </c>
      <c r="AM37">
        <f>(W37-MIN(W2:W69))/(MAX(W2:W69)-MIN(W2:W69))</f>
        <v>0.35901515238440818</v>
      </c>
      <c r="AN37">
        <f>(X37-MIN(X2:X69))/(MAX(X2:X69)-MIN(X2:X69))</f>
        <v>0.38840579710144929</v>
      </c>
      <c r="AO37">
        <f>(Y37-MIN(Y2:Y69))/(MAX(Y2:Y69)-MIN(Y2:Y69))</f>
        <v>0</v>
      </c>
      <c r="AP37">
        <f>(AA37-MIN(AA2:AA69))/(MAX(AA2:AA69)-MIN(AA2:AA69))</f>
        <v>0.57435197817189632</v>
      </c>
      <c r="AQ37">
        <f>(AE37-MIN(AE2:AE69))/(MAX(AE2:AE69)-MIN(AE2:AE69))</f>
        <v>0.75079365079365079</v>
      </c>
      <c r="AR37">
        <f>(AF37-MIN(AF2:AF69))/(MAX(AF2:AF69)-MIN(AF2:AF69))</f>
        <v>0.74736842105263224</v>
      </c>
      <c r="AS37">
        <v>0</v>
      </c>
    </row>
    <row r="38" spans="1:45" ht="14.25" customHeight="1" x14ac:dyDescent="0.3">
      <c r="A38" s="13" t="s">
        <v>317</v>
      </c>
      <c r="B38" s="13" t="s">
        <v>201</v>
      </c>
      <c r="C38" s="13" t="s">
        <v>40</v>
      </c>
      <c r="D38" s="13">
        <v>1</v>
      </c>
      <c r="E38" s="13">
        <v>0</v>
      </c>
      <c r="F38" s="13">
        <v>1</v>
      </c>
      <c r="G38" s="13">
        <v>0</v>
      </c>
      <c r="H38" s="13">
        <v>32</v>
      </c>
      <c r="I38" s="13">
        <v>20</v>
      </c>
      <c r="J38" s="13">
        <v>12</v>
      </c>
      <c r="K38" s="13">
        <v>167</v>
      </c>
      <c r="L38" s="13">
        <v>512</v>
      </c>
      <c r="M38" s="13">
        <v>0.326171875</v>
      </c>
      <c r="N38" s="13">
        <v>495</v>
      </c>
      <c r="O38" s="13">
        <v>723</v>
      </c>
      <c r="P38" s="13">
        <v>0.68464730290456433</v>
      </c>
      <c r="Q38" s="13">
        <v>1243</v>
      </c>
      <c r="R38" s="13">
        <v>980</v>
      </c>
      <c r="S38" s="13">
        <v>263</v>
      </c>
      <c r="T38" s="13">
        <v>477</v>
      </c>
      <c r="U38" s="13">
        <v>473</v>
      </c>
      <c r="V38" s="13">
        <v>442</v>
      </c>
      <c r="W38" s="13">
        <v>1.070135746606335</v>
      </c>
      <c r="X38" s="13">
        <v>3</v>
      </c>
      <c r="Y38" s="13">
        <v>3</v>
      </c>
      <c r="Z38" s="13">
        <v>5</v>
      </c>
      <c r="AA38" s="13">
        <v>2190</v>
      </c>
      <c r="AB38" s="13">
        <v>68.400000000000006</v>
      </c>
      <c r="AC38" s="13">
        <v>1974</v>
      </c>
      <c r="AD38" s="13">
        <v>61.7</v>
      </c>
      <c r="AE38" s="13">
        <v>216</v>
      </c>
      <c r="AF38" s="13">
        <v>6.7000000000000028</v>
      </c>
      <c r="AG38" s="13"/>
      <c r="AH38" s="13">
        <v>1</v>
      </c>
      <c r="AI38">
        <v>0</v>
      </c>
      <c r="AJ38">
        <f>(I38-MIN(I2:I69))/(MAX(I2:I69)-MIN(I2:I69))</f>
        <v>0.3125</v>
      </c>
      <c r="AK38">
        <f>(J38-MIN(J2:J69))/(MAX(J2:J69)-MIN(J2:J69))</f>
        <v>0.55555555555555558</v>
      </c>
      <c r="AL38">
        <f>(U38-MIN(U2:U69))/(MAX(U2:U69)-MIN(U2:U69))</f>
        <v>0.56928838951310856</v>
      </c>
      <c r="AM38">
        <f>(W38-MIN(W2:W69))/(MAX(W2:W69)-MIN(W2:W69))</f>
        <v>0.41265290896251244</v>
      </c>
      <c r="AN38">
        <f>(X38-MIN(X2:X69))/(MAX(X2:X69)-MIN(X2:X69))</f>
        <v>5.7971014492753624E-3</v>
      </c>
      <c r="AO38">
        <f>(Y38-MIN(Y2:Y69))/(MAX(Y2:Y69)-MIN(Y2:Y69))</f>
        <v>0.42857142857142855</v>
      </c>
      <c r="AP38">
        <f>(AA38-MIN(AA2:AA69))/(MAX(AA2:AA69)-MIN(AA2:AA69))</f>
        <v>0.35470668485675305</v>
      </c>
      <c r="AQ38">
        <f>(AE38-MIN(AE2:AE69))/(MAX(AE2:AE69)-MIN(AE2:AE69))</f>
        <v>0.3888888888888889</v>
      </c>
      <c r="AR38">
        <f>(AF38-MIN(AF2:AF69))/(MAX(AF2:AF69)-MIN(AF2:AF69))</f>
        <v>0.39473684210526366</v>
      </c>
      <c r="AS38">
        <v>1</v>
      </c>
    </row>
    <row r="39" spans="1:45" ht="14.25" customHeight="1" x14ac:dyDescent="0.3">
      <c r="A39" s="13" t="s">
        <v>154</v>
      </c>
      <c r="B39" s="13" t="s">
        <v>299</v>
      </c>
      <c r="C39" s="13" t="s">
        <v>43</v>
      </c>
      <c r="D39" s="13">
        <v>1</v>
      </c>
      <c r="E39" s="13">
        <v>0</v>
      </c>
      <c r="F39" s="13">
        <v>0</v>
      </c>
      <c r="G39" s="13">
        <v>1</v>
      </c>
      <c r="H39" s="13">
        <v>33</v>
      </c>
      <c r="I39" s="13">
        <v>23</v>
      </c>
      <c r="J39" s="13">
        <v>10</v>
      </c>
      <c r="K39" s="13">
        <v>208</v>
      </c>
      <c r="L39" s="13">
        <v>612</v>
      </c>
      <c r="M39" s="13">
        <v>0.33986928104575159</v>
      </c>
      <c r="N39" s="13">
        <v>508</v>
      </c>
      <c r="O39" s="13">
        <v>687</v>
      </c>
      <c r="P39" s="13">
        <v>0.73944687045123725</v>
      </c>
      <c r="Q39" s="13">
        <v>1367</v>
      </c>
      <c r="R39" s="13">
        <v>1051</v>
      </c>
      <c r="S39" s="13">
        <v>316</v>
      </c>
      <c r="T39" s="13">
        <v>451</v>
      </c>
      <c r="U39" s="13">
        <v>460</v>
      </c>
      <c r="V39" s="13">
        <v>437</v>
      </c>
      <c r="W39" s="13">
        <v>1.0526315789473679</v>
      </c>
      <c r="X39" s="13">
        <v>38</v>
      </c>
      <c r="Y39" s="13">
        <v>2</v>
      </c>
      <c r="Z39" s="13">
        <v>2</v>
      </c>
      <c r="AA39" s="13">
        <v>2516</v>
      </c>
      <c r="AB39" s="13">
        <v>76.2</v>
      </c>
      <c r="AC39" s="13">
        <v>2184</v>
      </c>
      <c r="AD39" s="13">
        <v>66.2</v>
      </c>
      <c r="AE39" s="13">
        <v>332</v>
      </c>
      <c r="AF39" s="13">
        <v>10</v>
      </c>
      <c r="AG39" s="13"/>
      <c r="AH39" s="13">
        <v>1</v>
      </c>
      <c r="AI39">
        <v>1</v>
      </c>
      <c r="AJ39">
        <f>(I39-MIN(I2:I69))/(MAX(I2:I69)-MIN(I2:I69))</f>
        <v>0.5</v>
      </c>
      <c r="AK39">
        <f>(J39-MIN(J2:J69))/(MAX(J2:J69)-MIN(J2:J69))</f>
        <v>0.44444444444444442</v>
      </c>
      <c r="AL39">
        <f>(U39-MIN(U2:U69))/(MAX(U2:U69)-MIN(U2:U69))</f>
        <v>0.52059925093632964</v>
      </c>
      <c r="AM39">
        <f>(W39-MIN(W2:W69))/(MAX(W2:W69)-MIN(W2:W69))</f>
        <v>0.39119864031644586</v>
      </c>
      <c r="AN39">
        <f>(X39-MIN(X2:X69))/(MAX(X2:X69)-MIN(X2:X69))</f>
        <v>0.1072463768115942</v>
      </c>
      <c r="AO39">
        <f>(Y39-MIN(Y2:Y69))/(MAX(Y2:Y69)-MIN(Y2:Y69))</f>
        <v>0.2857142857142857</v>
      </c>
      <c r="AP39">
        <f>(AA39-MIN(AA2:AA69))/(MAX(AA2:AA69)-MIN(AA2:AA69))</f>
        <v>0.79945429740791274</v>
      </c>
      <c r="AQ39">
        <f>(AE39-MIN(AE2:AE69))/(MAX(AE2:AE69)-MIN(AE2:AE69))</f>
        <v>0.57301587301587298</v>
      </c>
      <c r="AR39">
        <f>(AF39-MIN(AF2:AF69))/(MAX(AF2:AF69)-MIN(AF2:AF69))</f>
        <v>0.56842105263157927</v>
      </c>
      <c r="AS39">
        <v>0</v>
      </c>
    </row>
    <row r="40" spans="1:45" ht="14.25" customHeight="1" x14ac:dyDescent="0.3">
      <c r="A40" s="13" t="s">
        <v>405</v>
      </c>
      <c r="B40" s="13" t="s">
        <v>218</v>
      </c>
      <c r="C40" s="13" t="s">
        <v>34</v>
      </c>
      <c r="D40" s="13">
        <v>1</v>
      </c>
      <c r="E40" s="13">
        <v>1</v>
      </c>
      <c r="F40" s="13">
        <v>0</v>
      </c>
      <c r="G40" s="13">
        <v>1</v>
      </c>
      <c r="H40" s="13">
        <v>31</v>
      </c>
      <c r="I40" s="13">
        <v>25</v>
      </c>
      <c r="J40" s="13">
        <v>6</v>
      </c>
      <c r="K40" s="13">
        <v>215</v>
      </c>
      <c r="L40" s="13">
        <v>558</v>
      </c>
      <c r="M40" s="13">
        <v>0.38530465949820791</v>
      </c>
      <c r="N40" s="13">
        <v>491</v>
      </c>
      <c r="O40" s="13">
        <v>639</v>
      </c>
      <c r="P40" s="13">
        <v>0.76838810641627542</v>
      </c>
      <c r="Q40" s="13">
        <v>966</v>
      </c>
      <c r="R40" s="13">
        <v>1004</v>
      </c>
      <c r="S40" s="13">
        <v>-38</v>
      </c>
      <c r="T40" s="13">
        <v>237</v>
      </c>
      <c r="U40" s="13">
        <v>400</v>
      </c>
      <c r="V40" s="13">
        <v>374</v>
      </c>
      <c r="W40" s="13">
        <v>1.0695187165775399</v>
      </c>
      <c r="X40" s="13">
        <v>257</v>
      </c>
      <c r="Y40" s="13">
        <v>0</v>
      </c>
      <c r="Z40" s="13">
        <v>1</v>
      </c>
      <c r="AA40" s="13">
        <v>2204</v>
      </c>
      <c r="AB40" s="13">
        <v>71.099999999999994</v>
      </c>
      <c r="AC40" s="13">
        <v>2015</v>
      </c>
      <c r="AD40" s="13">
        <v>65</v>
      </c>
      <c r="AE40" s="13">
        <v>189</v>
      </c>
      <c r="AF40" s="13">
        <v>6.0999999999999943</v>
      </c>
      <c r="AG40" s="13"/>
      <c r="AH40" s="13">
        <v>1</v>
      </c>
      <c r="AI40">
        <v>1</v>
      </c>
      <c r="AJ40">
        <f>(I40-MIN(I2:I69))/(MAX(I2:I69)-MIN(I2:I69))</f>
        <v>0.625</v>
      </c>
      <c r="AK40">
        <f>(J40-MIN(J2:J69))/(MAX(J2:J69)-MIN(J2:J69))</f>
        <v>0.22222222222222221</v>
      </c>
      <c r="AL40">
        <f>(U40-MIN(U2:U69))/(MAX(U2:U69)-MIN(U2:U69))</f>
        <v>0.29588014981273408</v>
      </c>
      <c r="AM40">
        <f>(W40-MIN(W2:W69))/(MAX(W2:W69)-MIN(W2:W69))</f>
        <v>0.41189663604177867</v>
      </c>
      <c r="AN40">
        <f>(X40-MIN(X2:X69))/(MAX(X2:X69)-MIN(X2:X69))</f>
        <v>0.74202898550724639</v>
      </c>
      <c r="AO40">
        <f>(Y40-MIN(Y2:Y69))/(MAX(Y2:Y69)-MIN(Y2:Y69))</f>
        <v>0</v>
      </c>
      <c r="AP40">
        <f>(AA40-MIN(AA2:AA69))/(MAX(AA2:AA69)-MIN(AA2:AA69))</f>
        <v>0.373806275579809</v>
      </c>
      <c r="AQ40">
        <f>(AE40-MIN(AE2:AE69))/(MAX(AE2:AE69)-MIN(AE2:AE69))</f>
        <v>0.34603174603174602</v>
      </c>
      <c r="AR40">
        <f>(AF40-MIN(AF2:AF69))/(MAX(AF2:AF69)-MIN(AF2:AF69))</f>
        <v>0.36315789473684218</v>
      </c>
      <c r="AS40">
        <v>0</v>
      </c>
    </row>
    <row r="41" spans="1:45" ht="14.25" customHeight="1" x14ac:dyDescent="0.3">
      <c r="A41" s="13" t="s">
        <v>406</v>
      </c>
      <c r="B41" s="13" t="s">
        <v>321</v>
      </c>
      <c r="C41" s="13" t="s">
        <v>43</v>
      </c>
      <c r="D41" s="13">
        <v>1</v>
      </c>
      <c r="E41" s="13">
        <v>1</v>
      </c>
      <c r="F41" s="13">
        <v>0</v>
      </c>
      <c r="G41" s="13">
        <v>0</v>
      </c>
      <c r="H41" s="13">
        <v>35</v>
      </c>
      <c r="I41" s="13">
        <v>19</v>
      </c>
      <c r="J41" s="13">
        <v>16</v>
      </c>
      <c r="K41" s="13">
        <v>201</v>
      </c>
      <c r="L41" s="13">
        <v>673</v>
      </c>
      <c r="M41" s="13">
        <v>0.29866270430906389</v>
      </c>
      <c r="N41" s="13">
        <v>513</v>
      </c>
      <c r="O41" s="13">
        <v>780</v>
      </c>
      <c r="P41" s="13">
        <v>0.65769230769230769</v>
      </c>
      <c r="Q41" s="13">
        <v>1240</v>
      </c>
      <c r="R41" s="13">
        <v>1289</v>
      </c>
      <c r="S41" s="13">
        <v>-49</v>
      </c>
      <c r="T41" s="13">
        <v>376</v>
      </c>
      <c r="U41" s="13">
        <v>388</v>
      </c>
      <c r="V41" s="13">
        <v>529</v>
      </c>
      <c r="W41" s="13">
        <v>0.73345935727788281</v>
      </c>
      <c r="X41" s="13">
        <v>322</v>
      </c>
      <c r="Y41" s="13">
        <v>0</v>
      </c>
      <c r="Z41" s="13">
        <v>0</v>
      </c>
      <c r="AA41" s="13">
        <v>2178</v>
      </c>
      <c r="AB41" s="13">
        <v>62.2</v>
      </c>
      <c r="AC41" s="13">
        <v>2140</v>
      </c>
      <c r="AD41" s="13">
        <v>61.1</v>
      </c>
      <c r="AE41" s="13">
        <v>38</v>
      </c>
      <c r="AF41" s="13">
        <v>1.100000000000001</v>
      </c>
      <c r="AG41" s="13"/>
      <c r="AH41" s="13">
        <v>1</v>
      </c>
      <c r="AI41">
        <v>0</v>
      </c>
      <c r="AJ41">
        <f>(I41-MIN(I2:I69))/(MAX(I2:I69)-MIN(I2:I69))</f>
        <v>0.25</v>
      </c>
      <c r="AK41">
        <f>(J41-MIN(J2:J69))/(MAX(J2:J69)-MIN(J2:J69))</f>
        <v>0.77777777777777779</v>
      </c>
      <c r="AL41">
        <f>(U41-MIN(U2:U69))/(MAX(U2:U69)-MIN(U2:U69))</f>
        <v>0.25093632958801498</v>
      </c>
      <c r="AM41">
        <f>(W41-MIN(W2:W69))/(MAX(W2:W69)-MIN(W2:W69))</f>
        <v>0</v>
      </c>
      <c r="AN41">
        <f>(X41-MIN(X2:X69))/(MAX(X2:X69)-MIN(X2:X69))</f>
        <v>0.93043478260869561</v>
      </c>
      <c r="AO41">
        <f>(Y41-MIN(Y2:Y69))/(MAX(Y2:Y69)-MIN(Y2:Y69))</f>
        <v>0</v>
      </c>
      <c r="AP41">
        <f>(AA41-MIN(AA2:AA69))/(MAX(AA2:AA69)-MIN(AA2:AA69))</f>
        <v>0.33833560709413368</v>
      </c>
      <c r="AQ41">
        <f>(AE41-MIN(AE2:AE69))/(MAX(AE2:AE69)-MIN(AE2:AE69))</f>
        <v>0.10634920634920635</v>
      </c>
      <c r="AR41">
        <f>(AF41-MIN(AF2:AF69))/(MAX(AF2:AF69)-MIN(AF2:AF69))</f>
        <v>0.10000000000000059</v>
      </c>
      <c r="AS41">
        <v>0</v>
      </c>
    </row>
    <row r="42" spans="1:45" ht="14.25" customHeight="1" x14ac:dyDescent="0.3">
      <c r="A42" s="13" t="s">
        <v>397</v>
      </c>
      <c r="B42" s="13" t="s">
        <v>323</v>
      </c>
      <c r="C42" s="13" t="s">
        <v>37</v>
      </c>
      <c r="D42" s="13">
        <v>0</v>
      </c>
      <c r="E42" s="13">
        <v>1</v>
      </c>
      <c r="F42" s="13">
        <v>0</v>
      </c>
      <c r="G42" s="13">
        <v>1</v>
      </c>
      <c r="H42" s="13">
        <v>34</v>
      </c>
      <c r="I42" s="13">
        <v>29</v>
      </c>
      <c r="J42" s="13">
        <v>5</v>
      </c>
      <c r="K42" s="13">
        <v>218</v>
      </c>
      <c r="L42" s="13">
        <v>615</v>
      </c>
      <c r="M42" s="13">
        <v>0.35447154471544717</v>
      </c>
      <c r="N42" s="13">
        <v>581</v>
      </c>
      <c r="O42" s="13">
        <v>805</v>
      </c>
      <c r="P42" s="13">
        <v>0.72173913043478266</v>
      </c>
      <c r="Q42" s="13">
        <v>1198</v>
      </c>
      <c r="R42" s="13">
        <v>1125</v>
      </c>
      <c r="S42" s="13">
        <v>73</v>
      </c>
      <c r="T42" s="13">
        <v>319</v>
      </c>
      <c r="U42" s="13">
        <v>497</v>
      </c>
      <c r="V42" s="13">
        <v>391</v>
      </c>
      <c r="W42" s="13">
        <v>1.2710997442455241</v>
      </c>
      <c r="X42" s="13">
        <v>2</v>
      </c>
      <c r="Y42" s="13">
        <v>4</v>
      </c>
      <c r="Z42" s="13">
        <v>2</v>
      </c>
      <c r="AA42" s="13">
        <v>2293</v>
      </c>
      <c r="AB42" s="13">
        <v>67.400000000000006</v>
      </c>
      <c r="AC42" s="13">
        <v>2052</v>
      </c>
      <c r="AD42" s="13">
        <v>60.4</v>
      </c>
      <c r="AE42" s="13">
        <v>241</v>
      </c>
      <c r="AF42" s="13">
        <v>7.0000000000000071</v>
      </c>
      <c r="AG42" s="13"/>
      <c r="AH42" s="13">
        <v>0</v>
      </c>
      <c r="AI42">
        <v>1</v>
      </c>
      <c r="AJ42">
        <f>(I42-MIN(I2:I69))/(MAX(I2:I69)-MIN(I2:I69))</f>
        <v>0.875</v>
      </c>
      <c r="AK42">
        <f>(J42-MIN(J2:J69))/(MAX(J2:J69)-MIN(J2:J69))</f>
        <v>0.16666666666666666</v>
      </c>
      <c r="AL42">
        <f>(U42-MIN(U2:U69))/(MAX(U2:U69)-MIN(U2:U69))</f>
        <v>0.65917602996254676</v>
      </c>
      <c r="AM42">
        <f>(W42-MIN(W2:W69))/(MAX(W2:W69)-MIN(W2:W69))</f>
        <v>0.65896771110221397</v>
      </c>
      <c r="AN42">
        <f>(X42-MIN(X2:X69))/(MAX(X2:X69)-MIN(X2:X69))</f>
        <v>2.8985507246376812E-3</v>
      </c>
      <c r="AO42">
        <f>(Y42-MIN(Y2:Y69))/(MAX(Y2:Y69)-MIN(Y2:Y69))</f>
        <v>0.5714285714285714</v>
      </c>
      <c r="AP42">
        <f>(AA42-MIN(AA2:AA69))/(MAX(AA2:AA69)-MIN(AA2:AA69))</f>
        <v>0.495225102319236</v>
      </c>
      <c r="AQ42">
        <f>(AE42-MIN(AE2:AE69))/(MAX(AE2:AE69)-MIN(AE2:AE69))</f>
        <v>0.42857142857142855</v>
      </c>
      <c r="AR42">
        <f>(AF42-MIN(AF2:AF69))/(MAX(AF2:AF69)-MIN(AF2:AF69))</f>
        <v>0.41052631578947441</v>
      </c>
      <c r="AS42">
        <v>0</v>
      </c>
    </row>
    <row r="43" spans="1:45" ht="14.25" customHeight="1" x14ac:dyDescent="0.3">
      <c r="A43" s="13" t="s">
        <v>95</v>
      </c>
      <c r="B43" s="13" t="s">
        <v>324</v>
      </c>
      <c r="C43" s="13" t="s">
        <v>43</v>
      </c>
      <c r="D43" s="13">
        <v>1</v>
      </c>
      <c r="E43" s="13">
        <v>1</v>
      </c>
      <c r="F43" s="13">
        <v>0</v>
      </c>
      <c r="G43" s="13">
        <v>0</v>
      </c>
      <c r="H43" s="13">
        <v>34</v>
      </c>
      <c r="I43" s="13">
        <v>24</v>
      </c>
      <c r="J43" s="13">
        <v>10</v>
      </c>
      <c r="K43" s="13">
        <v>137</v>
      </c>
      <c r="L43" s="13">
        <v>438</v>
      </c>
      <c r="M43" s="13">
        <v>0.31278538812785389</v>
      </c>
      <c r="N43" s="13">
        <v>546</v>
      </c>
      <c r="O43" s="13">
        <v>832</v>
      </c>
      <c r="P43" s="13">
        <v>0.65625</v>
      </c>
      <c r="Q43" s="13">
        <v>1278</v>
      </c>
      <c r="R43" s="13">
        <v>1059</v>
      </c>
      <c r="S43" s="13">
        <v>219</v>
      </c>
      <c r="T43" s="13">
        <v>408</v>
      </c>
      <c r="U43" s="13">
        <v>391</v>
      </c>
      <c r="V43" s="13">
        <v>490</v>
      </c>
      <c r="W43" s="13">
        <v>0.79795918367346941</v>
      </c>
      <c r="X43" s="13">
        <v>126</v>
      </c>
      <c r="Y43" s="13">
        <v>0</v>
      </c>
      <c r="Z43" s="13">
        <v>2</v>
      </c>
      <c r="AA43" s="13">
        <v>2311</v>
      </c>
      <c r="AB43" s="13">
        <v>68</v>
      </c>
      <c r="AC43" s="13">
        <v>2111</v>
      </c>
      <c r="AD43" s="13">
        <v>62.1</v>
      </c>
      <c r="AE43" s="13">
        <v>200</v>
      </c>
      <c r="AF43" s="13">
        <v>5.8999999999999986</v>
      </c>
      <c r="AG43" s="13"/>
      <c r="AH43" s="13">
        <v>1</v>
      </c>
      <c r="AI43">
        <v>0</v>
      </c>
      <c r="AJ43">
        <f>(I43-MIN(I2:I69))/(MAX(I2:I69)-MIN(I2:I69))</f>
        <v>0.5625</v>
      </c>
      <c r="AK43">
        <f>(J43-MIN(J2:J69))/(MAX(J2:J69)-MIN(J2:J69))</f>
        <v>0.44444444444444442</v>
      </c>
      <c r="AL43">
        <f>(U43-MIN(U2:U69))/(MAX(U2:U69)-MIN(U2:U69))</f>
        <v>0.26217228464419473</v>
      </c>
      <c r="AM43">
        <f>(W43-MIN(W2:W69))/(MAX(W2:W69)-MIN(W2:W69))</f>
        <v>7.9055264441932629E-2</v>
      </c>
      <c r="AN43">
        <f>(X43-MIN(X2:X69))/(MAX(X2:X69)-MIN(X2:X69))</f>
        <v>0.36231884057971014</v>
      </c>
      <c r="AO43">
        <f>(Y43-MIN(Y2:Y69))/(MAX(Y2:Y69)-MIN(Y2:Y69))</f>
        <v>0</v>
      </c>
      <c r="AP43">
        <f>(AA43-MIN(AA2:AA69))/(MAX(AA2:AA69)-MIN(AA2:AA69))</f>
        <v>0.51978171896316505</v>
      </c>
      <c r="AQ43">
        <f>(AE43-MIN(AE2:AE69))/(MAX(AE2:AE69)-MIN(AE2:AE69))</f>
        <v>0.36349206349206348</v>
      </c>
      <c r="AR43">
        <f>(AF43-MIN(AF2:AF69))/(MAX(AF2:AF69)-MIN(AF2:AF69))</f>
        <v>0.35263157894736874</v>
      </c>
      <c r="AS43">
        <v>0</v>
      </c>
    </row>
    <row r="44" spans="1:45" ht="14.25" customHeight="1" x14ac:dyDescent="0.3">
      <c r="A44" s="13" t="s">
        <v>99</v>
      </c>
      <c r="B44" s="13" t="s">
        <v>304</v>
      </c>
      <c r="C44" s="13" t="s">
        <v>40</v>
      </c>
      <c r="D44" s="13">
        <v>0</v>
      </c>
      <c r="E44" s="13">
        <v>0</v>
      </c>
      <c r="F44" s="13">
        <v>1</v>
      </c>
      <c r="G44" s="13">
        <v>1</v>
      </c>
      <c r="H44" s="13">
        <v>34</v>
      </c>
      <c r="I44" s="13">
        <v>24</v>
      </c>
      <c r="J44" s="13">
        <v>10</v>
      </c>
      <c r="K44" s="13">
        <v>255</v>
      </c>
      <c r="L44" s="13">
        <v>681</v>
      </c>
      <c r="M44" s="13">
        <v>0.37444933920704848</v>
      </c>
      <c r="N44" s="13">
        <v>415</v>
      </c>
      <c r="O44" s="13">
        <v>618</v>
      </c>
      <c r="P44" s="13">
        <v>0.67152103559870546</v>
      </c>
      <c r="Q44" s="13">
        <v>1323</v>
      </c>
      <c r="R44" s="13">
        <v>1241</v>
      </c>
      <c r="S44" s="13">
        <v>82</v>
      </c>
      <c r="T44" s="13">
        <v>456</v>
      </c>
      <c r="U44" s="13">
        <v>588</v>
      </c>
      <c r="V44" s="13">
        <v>414</v>
      </c>
      <c r="W44" s="13">
        <v>1.4202898550724641</v>
      </c>
      <c r="X44" s="13">
        <v>8</v>
      </c>
      <c r="Y44" s="13">
        <v>1</v>
      </c>
      <c r="Z44" s="13">
        <v>7</v>
      </c>
      <c r="AA44" s="13">
        <v>2624</v>
      </c>
      <c r="AB44" s="13">
        <v>77.2</v>
      </c>
      <c r="AC44" s="13">
        <v>2351</v>
      </c>
      <c r="AD44" s="13">
        <v>69.099999999999994</v>
      </c>
      <c r="AE44" s="13">
        <v>273</v>
      </c>
      <c r="AF44" s="13">
        <v>8.1000000000000085</v>
      </c>
      <c r="AG44" s="13"/>
      <c r="AH44" s="13">
        <v>0</v>
      </c>
      <c r="AI44">
        <v>1</v>
      </c>
      <c r="AJ44">
        <f>(I44-MIN(I2:I69))/(MAX(I2:I69)-MIN(I2:I69))</f>
        <v>0.5625</v>
      </c>
      <c r="AK44">
        <f>(J44-MIN(J2:J69))/(MAX(J2:J69)-MIN(J2:J69))</f>
        <v>0.44444444444444442</v>
      </c>
      <c r="AL44">
        <f>(U44-MIN(U2:U69))/(MAX(U2:U69)-MIN(U2:U69))</f>
        <v>1</v>
      </c>
      <c r="AM44">
        <f>(W44-MIN(W2:W69))/(MAX(W2:W69)-MIN(W2:W69))</f>
        <v>0.84182500425536266</v>
      </c>
      <c r="AN44">
        <f>(X44-MIN(X2:X69))/(MAX(X2:X69)-MIN(X2:X69))</f>
        <v>2.0289855072463767E-2</v>
      </c>
      <c r="AO44">
        <f>(Y44-MIN(Y2:Y69))/(MAX(Y2:Y69)-MIN(Y2:Y69))</f>
        <v>0.14285714285714285</v>
      </c>
      <c r="AP44">
        <f>(AA44-MIN(AA2:AA69))/(MAX(AA2:AA69)-MIN(AA2:AA69))</f>
        <v>0.94679399727148705</v>
      </c>
      <c r="AQ44">
        <f>(AE44-MIN(AE2:AE69))/(MAX(AE2:AE69)-MIN(AE2:AE69))</f>
        <v>0.47936507936507938</v>
      </c>
      <c r="AR44">
        <f>(AF44-MIN(AF2:AF69))/(MAX(AF2:AF69)-MIN(AF2:AF69))</f>
        <v>0.46842105263157974</v>
      </c>
      <c r="AS44">
        <v>1</v>
      </c>
    </row>
    <row r="45" spans="1:45" ht="14.25" customHeight="1" x14ac:dyDescent="0.3">
      <c r="A45" s="13" t="s">
        <v>378</v>
      </c>
      <c r="B45" s="13" t="s">
        <v>304</v>
      </c>
      <c r="C45" s="13" t="s">
        <v>34</v>
      </c>
      <c r="D45" s="13">
        <v>0</v>
      </c>
      <c r="E45" s="13">
        <v>0</v>
      </c>
      <c r="F45" s="13">
        <v>0</v>
      </c>
      <c r="G45" s="13">
        <v>0</v>
      </c>
      <c r="H45" s="13">
        <v>34</v>
      </c>
      <c r="I45" s="13">
        <v>24</v>
      </c>
      <c r="J45" s="13">
        <v>10</v>
      </c>
      <c r="K45" s="13">
        <v>180</v>
      </c>
      <c r="L45" s="13">
        <v>458</v>
      </c>
      <c r="M45" s="13">
        <v>0.3930131004366812</v>
      </c>
      <c r="N45" s="13">
        <v>544</v>
      </c>
      <c r="O45" s="13">
        <v>797</v>
      </c>
      <c r="P45" s="13">
        <v>0.68255959849435388</v>
      </c>
      <c r="Q45" s="13">
        <v>1252</v>
      </c>
      <c r="R45" s="13">
        <v>1152</v>
      </c>
      <c r="S45" s="13">
        <v>100</v>
      </c>
      <c r="T45" s="13">
        <v>389</v>
      </c>
      <c r="U45" s="13">
        <v>497</v>
      </c>
      <c r="V45" s="13">
        <v>420</v>
      </c>
      <c r="W45" s="13">
        <v>1.1833333333333329</v>
      </c>
      <c r="X45" s="13">
        <v>39</v>
      </c>
      <c r="Y45" s="13">
        <v>2</v>
      </c>
      <c r="Z45" s="13">
        <v>5</v>
      </c>
      <c r="AA45" s="13">
        <v>2636</v>
      </c>
      <c r="AB45" s="13">
        <v>77.5</v>
      </c>
      <c r="AC45" s="13">
        <v>2382</v>
      </c>
      <c r="AD45" s="13">
        <v>70.099999999999994</v>
      </c>
      <c r="AE45" s="13">
        <v>254</v>
      </c>
      <c r="AF45" s="13">
        <v>7.4000000000000057</v>
      </c>
      <c r="AG45" s="13"/>
      <c r="AH45" s="13">
        <v>0</v>
      </c>
      <c r="AI45">
        <v>0</v>
      </c>
      <c r="AJ45">
        <f>(I45-MIN(I2:I69))/(MAX(I2:I69)-MIN(I2:I69))</f>
        <v>0.5625</v>
      </c>
      <c r="AK45">
        <f>(J45-MIN(J2:J69))/(MAX(J2:J69)-MIN(J2:J69))</f>
        <v>0.44444444444444442</v>
      </c>
      <c r="AL45">
        <f>(U45-MIN(U2:U69))/(MAX(U2:U69)-MIN(U2:U69))</f>
        <v>0.65917602996254676</v>
      </c>
      <c r="AM45">
        <f>(W45-MIN(W2:W69))/(MAX(W2:W69)-MIN(W2:W69))</f>
        <v>0.55139537778726178</v>
      </c>
      <c r="AN45">
        <f>(X45-MIN(X2:X69))/(MAX(X2:X69)-MIN(X2:X69))</f>
        <v>0.11014492753623188</v>
      </c>
      <c r="AO45">
        <f>(Y45-MIN(Y2:Y69))/(MAX(Y2:Y69)-MIN(Y2:Y69))</f>
        <v>0.2857142857142857</v>
      </c>
      <c r="AP45">
        <f>(AA45-MIN(AA2:AA69))/(MAX(AA2:AA69)-MIN(AA2:AA69))</f>
        <v>0.96316507503410642</v>
      </c>
      <c r="AQ45">
        <f>(AE45-MIN(AE2:AE69))/(MAX(AE2:AE69)-MIN(AE2:AE69))</f>
        <v>0.44920634920634922</v>
      </c>
      <c r="AR45">
        <f>(AF45-MIN(AF2:AF69))/(MAX(AF2:AF69)-MIN(AF2:AF69))</f>
        <v>0.43157894736842173</v>
      </c>
      <c r="AS45">
        <v>0</v>
      </c>
    </row>
    <row r="46" spans="1:45" ht="14.25" customHeight="1" x14ac:dyDescent="0.3">
      <c r="A46" s="13" t="s">
        <v>407</v>
      </c>
      <c r="B46" s="13" t="s">
        <v>177</v>
      </c>
      <c r="C46" s="13" t="s">
        <v>40</v>
      </c>
      <c r="D46" s="13">
        <v>1</v>
      </c>
      <c r="E46" s="13">
        <v>1</v>
      </c>
      <c r="F46" s="13">
        <v>0</v>
      </c>
      <c r="G46" s="13">
        <v>0</v>
      </c>
      <c r="H46" s="13">
        <v>31</v>
      </c>
      <c r="I46" s="13">
        <v>23</v>
      </c>
      <c r="J46" s="13">
        <v>8</v>
      </c>
      <c r="K46" s="13">
        <v>186</v>
      </c>
      <c r="L46" s="13">
        <v>586</v>
      </c>
      <c r="M46" s="13">
        <v>0.3174061433447099</v>
      </c>
      <c r="N46" s="13">
        <v>524</v>
      </c>
      <c r="O46" s="13">
        <v>764</v>
      </c>
      <c r="P46" s="13">
        <v>0.68586387434554974</v>
      </c>
      <c r="Q46" s="13">
        <v>1219</v>
      </c>
      <c r="R46" s="13">
        <v>1206</v>
      </c>
      <c r="S46" s="13">
        <v>13</v>
      </c>
      <c r="T46" s="13">
        <v>429</v>
      </c>
      <c r="U46" s="13">
        <v>480</v>
      </c>
      <c r="V46" s="13">
        <v>433</v>
      </c>
      <c r="W46" s="13">
        <v>1.108545034642032</v>
      </c>
      <c r="X46" s="13">
        <v>214</v>
      </c>
      <c r="Y46" s="13">
        <v>0</v>
      </c>
      <c r="Z46" s="13">
        <v>0</v>
      </c>
      <c r="AA46" s="13">
        <v>2512</v>
      </c>
      <c r="AB46" s="13">
        <v>81</v>
      </c>
      <c r="AC46" s="13">
        <v>2206</v>
      </c>
      <c r="AD46" s="13">
        <v>71.2</v>
      </c>
      <c r="AE46" s="13">
        <v>306</v>
      </c>
      <c r="AF46" s="13">
        <v>9.7999999999999972</v>
      </c>
      <c r="AG46" s="13"/>
      <c r="AH46" s="13">
        <v>1</v>
      </c>
      <c r="AI46">
        <v>0</v>
      </c>
      <c r="AJ46">
        <f>(I46-MIN(I2:I69))/(MAX(I2:I69)-MIN(I2:I69))</f>
        <v>0.5</v>
      </c>
      <c r="AK46">
        <f>(J46-MIN(J2:J69))/(MAX(J2:J69)-MIN(J2:J69))</f>
        <v>0.33333333333333331</v>
      </c>
      <c r="AL46">
        <f>(U46-MIN(U2:U69))/(MAX(U2:U69)-MIN(U2:U69))</f>
        <v>0.5955056179775281</v>
      </c>
      <c r="AM46">
        <f>(W46-MIN(W2:W69))/(MAX(W2:W69)-MIN(W2:W69))</f>
        <v>0.45972987943473304</v>
      </c>
      <c r="AN46">
        <f>(X46-MIN(X2:X69))/(MAX(X2:X69)-MIN(X2:X69))</f>
        <v>0.61739130434782608</v>
      </c>
      <c r="AO46">
        <f>(Y46-MIN(Y2:Y69))/(MAX(Y2:Y69)-MIN(Y2:Y69))</f>
        <v>0</v>
      </c>
      <c r="AP46">
        <f>(AA46-MIN(AA2:AA69))/(MAX(AA2:AA69)-MIN(AA2:AA69))</f>
        <v>0.79399727148703958</v>
      </c>
      <c r="AQ46">
        <f>(AE46-MIN(AE2:AE69))/(MAX(AE2:AE69)-MIN(AE2:AE69))</f>
        <v>0.53174603174603174</v>
      </c>
      <c r="AR46">
        <f>(AF46-MIN(AF2:AF69))/(MAX(AF2:AF69)-MIN(AF2:AF69))</f>
        <v>0.55789473684210544</v>
      </c>
      <c r="AS46">
        <v>0</v>
      </c>
    </row>
    <row r="47" spans="1:45" ht="14.25" customHeight="1" x14ac:dyDescent="0.3">
      <c r="A47" s="13" t="s">
        <v>100</v>
      </c>
      <c r="B47" s="13" t="s">
        <v>211</v>
      </c>
      <c r="C47" s="13" t="s">
        <v>37</v>
      </c>
      <c r="D47" s="13">
        <v>0</v>
      </c>
      <c r="E47" s="13">
        <v>0</v>
      </c>
      <c r="F47" s="13">
        <v>0</v>
      </c>
      <c r="G47" s="13">
        <v>1</v>
      </c>
      <c r="H47" s="13">
        <v>34</v>
      </c>
      <c r="I47" s="13">
        <v>25</v>
      </c>
      <c r="J47" s="13">
        <v>9</v>
      </c>
      <c r="K47" s="13">
        <v>224</v>
      </c>
      <c r="L47" s="13">
        <v>600</v>
      </c>
      <c r="M47" s="13">
        <v>0.37333333333333341</v>
      </c>
      <c r="N47" s="13">
        <v>428</v>
      </c>
      <c r="O47" s="13">
        <v>605</v>
      </c>
      <c r="P47" s="13">
        <v>0.70743801652892557</v>
      </c>
      <c r="Q47" s="13">
        <v>1232</v>
      </c>
      <c r="R47" s="13">
        <v>1093</v>
      </c>
      <c r="S47" s="13">
        <v>139</v>
      </c>
      <c r="T47" s="13">
        <v>378</v>
      </c>
      <c r="U47" s="13">
        <v>578</v>
      </c>
      <c r="V47" s="13">
        <v>376</v>
      </c>
      <c r="W47" s="13">
        <v>1.537234042553191</v>
      </c>
      <c r="X47" s="13">
        <v>62</v>
      </c>
      <c r="Y47" s="13">
        <v>2</v>
      </c>
      <c r="Z47" s="13">
        <v>5</v>
      </c>
      <c r="AA47" s="13">
        <v>2392</v>
      </c>
      <c r="AB47" s="13">
        <v>70.400000000000006</v>
      </c>
      <c r="AC47" s="13">
        <v>2146</v>
      </c>
      <c r="AD47" s="13">
        <v>63.1</v>
      </c>
      <c r="AE47" s="13">
        <v>246</v>
      </c>
      <c r="AF47" s="13">
        <v>7.3000000000000043</v>
      </c>
      <c r="AG47" s="13"/>
      <c r="AH47" s="13">
        <v>0</v>
      </c>
      <c r="AI47">
        <v>1</v>
      </c>
      <c r="AJ47">
        <f>(I47-MIN(I2:I69))/(MAX(I2:I69)-MIN(I2:I69))</f>
        <v>0.625</v>
      </c>
      <c r="AK47">
        <f>(J47-MIN(J2:J69))/(MAX(J2:J69)-MIN(J2:J69))</f>
        <v>0.3888888888888889</v>
      </c>
      <c r="AL47">
        <f>(U47-MIN(U2:U69))/(MAX(U2:U69)-MIN(U2:U69))</f>
        <v>0.96254681647940077</v>
      </c>
      <c r="AM47">
        <f>(W47-MIN(W2:W69))/(MAX(W2:W69)-MIN(W2:W69))</f>
        <v>0.98515955541422295</v>
      </c>
      <c r="AN47">
        <f>(X47-MIN(X2:X69))/(MAX(X2:X69)-MIN(X2:X69))</f>
        <v>0.17681159420289855</v>
      </c>
      <c r="AO47">
        <f>(Y47-MIN(Y2:Y69))/(MAX(Y2:Y69)-MIN(Y2:Y69))</f>
        <v>0.2857142857142857</v>
      </c>
      <c r="AP47">
        <f>(AA47-MIN(AA2:AA69))/(MAX(AA2:AA69)-MIN(AA2:AA69))</f>
        <v>0.63028649386084579</v>
      </c>
      <c r="AQ47">
        <f>(AE47-MIN(AE2:AE69))/(MAX(AE2:AE69)-MIN(AE2:AE69))</f>
        <v>0.43650793650793651</v>
      </c>
      <c r="AR47">
        <f>(AF47-MIN(AF2:AF69))/(MAX(AF2:AF69)-MIN(AF2:AF69))</f>
        <v>0.42631578947368481</v>
      </c>
      <c r="AS47">
        <v>0</v>
      </c>
    </row>
    <row r="48" spans="1:45" ht="14.25" customHeight="1" x14ac:dyDescent="0.3">
      <c r="A48" s="13" t="s">
        <v>101</v>
      </c>
      <c r="B48" s="13" t="s">
        <v>201</v>
      </c>
      <c r="C48" s="13" t="s">
        <v>37</v>
      </c>
      <c r="D48" s="13">
        <v>0</v>
      </c>
      <c r="E48" s="13">
        <v>1</v>
      </c>
      <c r="F48" s="13">
        <v>3</v>
      </c>
      <c r="G48" s="13">
        <v>0</v>
      </c>
      <c r="H48" s="13">
        <v>33</v>
      </c>
      <c r="I48" s="13">
        <v>26</v>
      </c>
      <c r="J48" s="13">
        <v>7</v>
      </c>
      <c r="K48" s="13">
        <v>199</v>
      </c>
      <c r="L48" s="13">
        <v>567</v>
      </c>
      <c r="M48" s="13">
        <v>0.35097001763668428</v>
      </c>
      <c r="N48" s="13">
        <v>432</v>
      </c>
      <c r="O48" s="13">
        <v>623</v>
      </c>
      <c r="P48" s="13">
        <v>0.69341894060995179</v>
      </c>
      <c r="Q48" s="13">
        <v>1171</v>
      </c>
      <c r="R48" s="13">
        <v>1050</v>
      </c>
      <c r="S48" s="13">
        <v>121</v>
      </c>
      <c r="T48" s="13">
        <v>340</v>
      </c>
      <c r="U48" s="13">
        <v>440</v>
      </c>
      <c r="V48" s="13">
        <v>350</v>
      </c>
      <c r="W48" s="13">
        <v>1.2571428571428569</v>
      </c>
      <c r="X48" s="13">
        <v>15</v>
      </c>
      <c r="Y48" s="13">
        <v>4</v>
      </c>
      <c r="Z48" s="13">
        <v>5</v>
      </c>
      <c r="AA48" s="13">
        <v>2285</v>
      </c>
      <c r="AB48" s="13">
        <v>69.2</v>
      </c>
      <c r="AC48" s="13">
        <v>1912</v>
      </c>
      <c r="AD48" s="13">
        <v>57.9</v>
      </c>
      <c r="AE48" s="13">
        <v>373</v>
      </c>
      <c r="AF48" s="13">
        <v>11.3</v>
      </c>
      <c r="AG48" s="13"/>
      <c r="AH48" s="13">
        <v>0</v>
      </c>
      <c r="AI48">
        <v>0</v>
      </c>
      <c r="AJ48">
        <f>(I48-MIN(I2:I69))/(MAX(I2:I69)-MIN(I2:I69))</f>
        <v>0.6875</v>
      </c>
      <c r="AK48">
        <f>(J48-MIN(J2:J69))/(MAX(J2:J69)-MIN(J2:J69))</f>
        <v>0.27777777777777779</v>
      </c>
      <c r="AL48">
        <f>(U48-MIN(U2:U69))/(MAX(U2:U69)-MIN(U2:U69))</f>
        <v>0.44569288389513106</v>
      </c>
      <c r="AM48">
        <f>(W48-MIN(W2:W69))/(MAX(W2:W69)-MIN(W2:W69))</f>
        <v>0.64186122473866236</v>
      </c>
      <c r="AN48">
        <f>(X48-MIN(X2:X69))/(MAX(X2:X69)-MIN(X2:X69))</f>
        <v>4.0579710144927533E-2</v>
      </c>
      <c r="AO48">
        <f>(Y48-MIN(Y2:Y69))/(MAX(Y2:Y69)-MIN(Y2:Y69))</f>
        <v>0.5714285714285714</v>
      </c>
      <c r="AP48">
        <f>(AA48-MIN(AA2:AA69))/(MAX(AA2:AA69)-MIN(AA2:AA69))</f>
        <v>0.48431105047748979</v>
      </c>
      <c r="AQ48">
        <f>(AE48-MIN(AE2:AE69))/(MAX(AE2:AE69)-MIN(AE2:AE69))</f>
        <v>0.63809523809523805</v>
      </c>
      <c r="AR48">
        <f>(AF48-MIN(AF2:AF69))/(MAX(AF2:AF69)-MIN(AF2:AF69))</f>
        <v>0.63684210526315821</v>
      </c>
      <c r="AS48">
        <v>3</v>
      </c>
    </row>
    <row r="49" spans="1:45" ht="14.25" customHeight="1" x14ac:dyDescent="0.3">
      <c r="A49" s="13" t="s">
        <v>159</v>
      </c>
      <c r="B49" s="13" t="s">
        <v>182</v>
      </c>
      <c r="C49" s="13" t="s">
        <v>40</v>
      </c>
      <c r="D49" s="13">
        <v>1</v>
      </c>
      <c r="E49" s="13">
        <v>0</v>
      </c>
      <c r="F49" s="13">
        <v>0</v>
      </c>
      <c r="G49" s="13">
        <v>0</v>
      </c>
      <c r="H49" s="13">
        <v>31</v>
      </c>
      <c r="I49" s="13">
        <v>20</v>
      </c>
      <c r="J49" s="13">
        <v>11</v>
      </c>
      <c r="K49" s="13">
        <v>159</v>
      </c>
      <c r="L49" s="13">
        <v>493</v>
      </c>
      <c r="M49" s="13">
        <v>0.3225152129817444</v>
      </c>
      <c r="N49" s="13">
        <v>491</v>
      </c>
      <c r="O49" s="13">
        <v>646</v>
      </c>
      <c r="P49" s="13">
        <v>0.76006191950464397</v>
      </c>
      <c r="Q49" s="13">
        <v>1139</v>
      </c>
      <c r="R49" s="13">
        <v>1081</v>
      </c>
      <c r="S49" s="13">
        <v>58</v>
      </c>
      <c r="T49" s="13">
        <v>369</v>
      </c>
      <c r="U49" s="13">
        <v>384</v>
      </c>
      <c r="V49" s="13">
        <v>367</v>
      </c>
      <c r="W49" s="13">
        <v>1.046321525885558</v>
      </c>
      <c r="X49" s="13">
        <v>26</v>
      </c>
      <c r="Y49" s="13">
        <v>1</v>
      </c>
      <c r="Z49" s="13">
        <v>4</v>
      </c>
      <c r="AA49" s="13">
        <v>2205</v>
      </c>
      <c r="AB49" s="13">
        <v>71.099999999999994</v>
      </c>
      <c r="AC49" s="13">
        <v>2052</v>
      </c>
      <c r="AD49" s="13">
        <v>66.2</v>
      </c>
      <c r="AE49" s="13">
        <v>153</v>
      </c>
      <c r="AF49" s="13">
        <v>4.8999999999999906</v>
      </c>
      <c r="AG49" s="13"/>
      <c r="AH49" s="13">
        <v>1</v>
      </c>
      <c r="AI49">
        <v>0</v>
      </c>
      <c r="AJ49">
        <f>(I49-MIN(I2:I69))/(MAX(I2:I69)-MIN(I2:I69))</f>
        <v>0.3125</v>
      </c>
      <c r="AK49">
        <f>(J49-MIN(J2:J69))/(MAX(J2:J69)-MIN(J2:J69))</f>
        <v>0.5</v>
      </c>
      <c r="AL49">
        <f>(U49-MIN(U2:U69))/(MAX(U2:U69)-MIN(U2:U69))</f>
        <v>0.23595505617977527</v>
      </c>
      <c r="AM49">
        <f>(W49-MIN(W2:W69))/(MAX(W2:W69)-MIN(W2:W69))</f>
        <v>0.38346462084196647</v>
      </c>
      <c r="AN49">
        <f>(X49-MIN(X2:X69))/(MAX(X2:X69)-MIN(X2:X69))</f>
        <v>7.2463768115942032E-2</v>
      </c>
      <c r="AO49">
        <f>(Y49-MIN(Y2:Y69))/(MAX(Y2:Y69)-MIN(Y2:Y69))</f>
        <v>0.14285714285714285</v>
      </c>
      <c r="AP49">
        <f>(AA49-MIN(AA2:AA69))/(MAX(AA2:AA69)-MIN(AA2:AA69))</f>
        <v>0.37517053206002726</v>
      </c>
      <c r="AQ49">
        <f>(AE49-MIN(AE2:AE69))/(MAX(AE2:AE69)-MIN(AE2:AE69))</f>
        <v>0.28888888888888886</v>
      </c>
      <c r="AR49">
        <f>(AF49-MIN(AF2:AF69))/(MAX(AF2:AF69)-MIN(AF2:AF69))</f>
        <v>0.29999999999999993</v>
      </c>
      <c r="AS49">
        <v>0</v>
      </c>
    </row>
    <row r="50" spans="1:45" ht="14.25" customHeight="1" x14ac:dyDescent="0.3">
      <c r="A50" s="13" t="s">
        <v>160</v>
      </c>
      <c r="B50" s="13" t="s">
        <v>182</v>
      </c>
      <c r="C50" s="13" t="s">
        <v>43</v>
      </c>
      <c r="D50" s="13">
        <v>0</v>
      </c>
      <c r="E50" s="13">
        <v>0</v>
      </c>
      <c r="F50" s="13">
        <v>0</v>
      </c>
      <c r="G50" s="13">
        <v>0</v>
      </c>
      <c r="H50" s="13">
        <v>32</v>
      </c>
      <c r="I50" s="13">
        <v>24</v>
      </c>
      <c r="J50" s="13">
        <v>8</v>
      </c>
      <c r="K50" s="13">
        <v>178</v>
      </c>
      <c r="L50" s="13">
        <v>563</v>
      </c>
      <c r="M50" s="13">
        <v>0.31616341030195377</v>
      </c>
      <c r="N50" s="13">
        <v>552</v>
      </c>
      <c r="O50" s="13">
        <v>736</v>
      </c>
      <c r="P50" s="13">
        <v>0.75</v>
      </c>
      <c r="Q50" s="13">
        <v>1165</v>
      </c>
      <c r="R50" s="13">
        <v>1108</v>
      </c>
      <c r="S50" s="13">
        <v>57</v>
      </c>
      <c r="T50" s="13">
        <v>348</v>
      </c>
      <c r="U50" s="13">
        <v>386</v>
      </c>
      <c r="V50" s="13">
        <v>397</v>
      </c>
      <c r="W50" s="13">
        <v>0.97229219143576828</v>
      </c>
      <c r="X50" s="13">
        <v>52</v>
      </c>
      <c r="Y50" s="13">
        <v>2</v>
      </c>
      <c r="Z50" s="13">
        <v>4</v>
      </c>
      <c r="AA50" s="13">
        <v>2316</v>
      </c>
      <c r="AB50" s="13">
        <v>72.400000000000006</v>
      </c>
      <c r="AC50" s="13">
        <v>2011</v>
      </c>
      <c r="AD50" s="13">
        <v>62.8</v>
      </c>
      <c r="AE50" s="13">
        <v>305</v>
      </c>
      <c r="AF50" s="13">
        <v>9.6000000000000085</v>
      </c>
      <c r="AG50" s="13"/>
      <c r="AH50" s="13">
        <v>0</v>
      </c>
      <c r="AI50">
        <v>0</v>
      </c>
      <c r="AJ50">
        <f>(I50-MIN(I2:I69))/(MAX(I2:I69)-MIN(I2:I69))</f>
        <v>0.5625</v>
      </c>
      <c r="AK50">
        <f>(J50-MIN(J2:J69))/(MAX(J2:J69)-MIN(J2:J69))</f>
        <v>0.33333333333333331</v>
      </c>
      <c r="AL50">
        <f>(U50-MIN(U2:U69))/(MAX(U2:U69)-MIN(U2:U69))</f>
        <v>0.24344569288389514</v>
      </c>
      <c r="AM50">
        <f>(W50-MIN(W2:W69))/(MAX(W2:W69)-MIN(W2:W69))</f>
        <v>0.29272935939343564</v>
      </c>
      <c r="AN50">
        <f>(X50-MIN(X2:X69))/(MAX(X2:X69)-MIN(X2:X69))</f>
        <v>0.14782608695652175</v>
      </c>
      <c r="AO50">
        <f>(Y50-MIN(Y2:Y69))/(MAX(Y2:Y69)-MIN(Y2:Y69))</f>
        <v>0.2857142857142857</v>
      </c>
      <c r="AP50">
        <f>(AA50-MIN(AA2:AA69))/(MAX(AA2:AA69)-MIN(AA2:AA69))</f>
        <v>0.52660300136425653</v>
      </c>
      <c r="AQ50">
        <f>(AE50-MIN(AE2:AE69))/(MAX(AE2:AE69)-MIN(AE2:AE69))</f>
        <v>0.53015873015873016</v>
      </c>
      <c r="AR50">
        <f>(AF50-MIN(AF2:AF69))/(MAX(AF2:AF69)-MIN(AF2:AF69))</f>
        <v>0.54736842105263228</v>
      </c>
      <c r="AS50">
        <v>0</v>
      </c>
    </row>
    <row r="51" spans="1:45" ht="14.25" customHeight="1" x14ac:dyDescent="0.3">
      <c r="A51" s="13" t="s">
        <v>382</v>
      </c>
      <c r="B51" s="13" t="s">
        <v>299</v>
      </c>
      <c r="C51" s="13" t="s">
        <v>37</v>
      </c>
      <c r="D51" s="13">
        <v>1</v>
      </c>
      <c r="E51" s="13">
        <v>1</v>
      </c>
      <c r="F51" s="13">
        <v>1</v>
      </c>
      <c r="G51" s="13">
        <v>0</v>
      </c>
      <c r="H51" s="13">
        <v>34</v>
      </c>
      <c r="I51" s="13">
        <v>26</v>
      </c>
      <c r="J51" s="13">
        <v>8</v>
      </c>
      <c r="K51" s="13">
        <v>231</v>
      </c>
      <c r="L51" s="13">
        <v>701</v>
      </c>
      <c r="M51" s="13">
        <v>0.32952924393723249</v>
      </c>
      <c r="N51" s="13">
        <v>567</v>
      </c>
      <c r="O51" s="13">
        <v>829</v>
      </c>
      <c r="P51" s="13">
        <v>0.68395657418576594</v>
      </c>
      <c r="Q51" s="13">
        <v>1317</v>
      </c>
      <c r="R51" s="13">
        <v>1281</v>
      </c>
      <c r="S51" s="13">
        <v>36</v>
      </c>
      <c r="T51" s="13">
        <v>436</v>
      </c>
      <c r="U51" s="13">
        <v>428</v>
      </c>
      <c r="V51" s="13">
        <v>386</v>
      </c>
      <c r="W51" s="13">
        <v>1.1088082901554399</v>
      </c>
      <c r="X51" s="13">
        <v>136</v>
      </c>
      <c r="Y51" s="13">
        <v>1</v>
      </c>
      <c r="Z51" s="13">
        <v>1</v>
      </c>
      <c r="AA51" s="13">
        <v>2648</v>
      </c>
      <c r="AB51" s="13">
        <v>77.900000000000006</v>
      </c>
      <c r="AC51" s="13">
        <v>2287</v>
      </c>
      <c r="AD51" s="13">
        <v>67.3</v>
      </c>
      <c r="AE51" s="13">
        <v>361</v>
      </c>
      <c r="AF51" s="13">
        <v>10.60000000000001</v>
      </c>
      <c r="AG51" s="13"/>
      <c r="AH51" s="13">
        <v>1</v>
      </c>
      <c r="AI51">
        <v>0</v>
      </c>
      <c r="AJ51">
        <f>(I51-MIN(I2:I69))/(MAX(I2:I69)-MIN(I2:I69))</f>
        <v>0.6875</v>
      </c>
      <c r="AK51">
        <f>(J51-MIN(J2:J69))/(MAX(J2:J69)-MIN(J2:J69))</f>
        <v>0.33333333333333331</v>
      </c>
      <c r="AL51">
        <f>(U51-MIN(U2:U69))/(MAX(U2:U69)-MIN(U2:U69))</f>
        <v>0.40074906367041196</v>
      </c>
      <c r="AM51">
        <f>(W51-MIN(W2:W69))/(MAX(W2:W69)-MIN(W2:W69))</f>
        <v>0.46005254284936947</v>
      </c>
      <c r="AN51">
        <f>(X51-MIN(X2:X69))/(MAX(X2:X69)-MIN(X2:X69))</f>
        <v>0.39130434782608697</v>
      </c>
      <c r="AO51">
        <f>(Y51-MIN(Y2:Y69))/(MAX(Y2:Y69)-MIN(Y2:Y69))</f>
        <v>0.14285714285714285</v>
      </c>
      <c r="AP51">
        <f>(AA51-MIN(AA2:AA69))/(MAX(AA2:AA69)-MIN(AA2:AA69))</f>
        <v>0.97953615279672579</v>
      </c>
      <c r="AQ51">
        <f>(AE51-MIN(AE2:AE69))/(MAX(AE2:AE69)-MIN(AE2:AE69))</f>
        <v>0.61904761904761907</v>
      </c>
      <c r="AR51">
        <f>(AF51-MIN(AF2:AF69))/(MAX(AF2:AF69)-MIN(AF2:AF69))</f>
        <v>0.60000000000000075</v>
      </c>
      <c r="AS51">
        <v>1</v>
      </c>
    </row>
    <row r="52" spans="1:45" ht="14.25" customHeight="1" x14ac:dyDescent="0.3">
      <c r="A52" s="13" t="s">
        <v>162</v>
      </c>
      <c r="B52" s="13" t="s">
        <v>179</v>
      </c>
      <c r="C52" s="13" t="s">
        <v>43</v>
      </c>
      <c r="D52" s="13">
        <v>1</v>
      </c>
      <c r="E52" s="13">
        <v>1</v>
      </c>
      <c r="F52" s="13">
        <v>2</v>
      </c>
      <c r="G52" s="13">
        <v>0</v>
      </c>
      <c r="H52" s="13">
        <v>34</v>
      </c>
      <c r="I52" s="13">
        <v>26</v>
      </c>
      <c r="J52" s="13">
        <v>8</v>
      </c>
      <c r="K52" s="13">
        <v>171</v>
      </c>
      <c r="L52" s="13">
        <v>530</v>
      </c>
      <c r="M52" s="13">
        <v>0.32264150943396219</v>
      </c>
      <c r="N52" s="13">
        <v>536</v>
      </c>
      <c r="O52" s="13">
        <v>755</v>
      </c>
      <c r="P52" s="13">
        <v>0.70993377483443709</v>
      </c>
      <c r="Q52" s="13">
        <v>1272</v>
      </c>
      <c r="R52" s="13">
        <v>1065</v>
      </c>
      <c r="S52" s="13">
        <v>207</v>
      </c>
      <c r="T52" s="13">
        <v>416</v>
      </c>
      <c r="U52" s="13">
        <v>442</v>
      </c>
      <c r="V52" s="13">
        <v>507</v>
      </c>
      <c r="W52" s="13">
        <v>0.87179487179487181</v>
      </c>
      <c r="X52" s="13">
        <v>125</v>
      </c>
      <c r="Y52" s="13">
        <v>2</v>
      </c>
      <c r="Z52" s="13">
        <v>0</v>
      </c>
      <c r="AA52" s="13">
        <v>2439</v>
      </c>
      <c r="AB52" s="13">
        <v>71.7</v>
      </c>
      <c r="AC52" s="13">
        <v>2163</v>
      </c>
      <c r="AD52" s="13">
        <v>63.6</v>
      </c>
      <c r="AE52" s="13">
        <v>276</v>
      </c>
      <c r="AF52" s="13">
        <v>8.1000000000000014</v>
      </c>
      <c r="AG52" s="13"/>
      <c r="AH52" s="13">
        <v>1</v>
      </c>
      <c r="AI52">
        <v>0</v>
      </c>
      <c r="AJ52">
        <f>(I52-MIN(I2:I69))/(MAX(I2:I69)-MIN(I2:I69))</f>
        <v>0.6875</v>
      </c>
      <c r="AK52">
        <f>(J52-MIN(J2:J69))/(MAX(J2:J69)-MIN(J2:J69))</f>
        <v>0.33333333333333331</v>
      </c>
      <c r="AL52">
        <f>(U52-MIN(U2:U69))/(MAX(U2:U69)-MIN(U2:U69))</f>
        <v>0.45318352059925093</v>
      </c>
      <c r="AM52">
        <f>(W52-MIN(W2:W69))/(MAX(W2:W69)-MIN(W2:W69))</f>
        <v>0.16955318010901935</v>
      </c>
      <c r="AN52">
        <f>(X52-MIN(X2:X69))/(MAX(X2:X69)-MIN(X2:X69))</f>
        <v>0.35942028985507246</v>
      </c>
      <c r="AO52">
        <f>(Y52-MIN(Y2:Y69))/(MAX(Y2:Y69)-MIN(Y2:Y69))</f>
        <v>0.2857142857142857</v>
      </c>
      <c r="AP52">
        <f>(AA52-MIN(AA2:AA69))/(MAX(AA2:AA69)-MIN(AA2:AA69))</f>
        <v>0.69440654843110505</v>
      </c>
      <c r="AQ52">
        <f>(AE52-MIN(AE2:AE69))/(MAX(AE2:AE69)-MIN(AE2:AE69))</f>
        <v>0.48412698412698413</v>
      </c>
      <c r="AR52">
        <f>(AF52-MIN(AF2:AF69))/(MAX(AF2:AF69)-MIN(AF2:AF69))</f>
        <v>0.46842105263157935</v>
      </c>
      <c r="AS52">
        <v>2</v>
      </c>
    </row>
    <row r="53" spans="1:45" ht="14.25" customHeight="1" x14ac:dyDescent="0.3">
      <c r="A53" s="13" t="s">
        <v>408</v>
      </c>
      <c r="B53" s="13" t="s">
        <v>247</v>
      </c>
      <c r="C53" s="13" t="s">
        <v>34</v>
      </c>
      <c r="D53" s="13">
        <v>1</v>
      </c>
      <c r="E53" s="13">
        <v>1</v>
      </c>
      <c r="F53" s="13">
        <v>0</v>
      </c>
      <c r="G53" s="13">
        <v>0</v>
      </c>
      <c r="H53" s="13">
        <v>34</v>
      </c>
      <c r="I53" s="13">
        <v>22</v>
      </c>
      <c r="J53" s="13">
        <v>12</v>
      </c>
      <c r="K53" s="13">
        <v>216</v>
      </c>
      <c r="L53" s="13">
        <v>564</v>
      </c>
      <c r="M53" s="13">
        <v>0.38297872340425532</v>
      </c>
      <c r="N53" s="13">
        <v>467</v>
      </c>
      <c r="O53" s="13">
        <v>673</v>
      </c>
      <c r="P53" s="13">
        <v>0.69390787518573549</v>
      </c>
      <c r="Q53" s="13">
        <v>1099</v>
      </c>
      <c r="R53" s="13">
        <v>1092</v>
      </c>
      <c r="S53" s="13">
        <v>7</v>
      </c>
      <c r="T53" s="13">
        <v>323</v>
      </c>
      <c r="U53" s="13">
        <v>501</v>
      </c>
      <c r="V53" s="13">
        <v>376</v>
      </c>
      <c r="W53" s="13">
        <v>1.332446808510638</v>
      </c>
      <c r="X53" s="13">
        <v>148</v>
      </c>
      <c r="Y53" s="13">
        <v>0</v>
      </c>
      <c r="Z53" s="13">
        <v>1</v>
      </c>
      <c r="AA53" s="13">
        <v>2295</v>
      </c>
      <c r="AB53" s="13">
        <v>67.5</v>
      </c>
      <c r="AC53" s="13">
        <v>2160</v>
      </c>
      <c r="AD53" s="13">
        <v>63.5</v>
      </c>
      <c r="AE53" s="13">
        <v>135</v>
      </c>
      <c r="AF53" s="13">
        <v>4</v>
      </c>
      <c r="AG53" s="13"/>
      <c r="AH53" s="13">
        <v>1</v>
      </c>
      <c r="AI53">
        <v>0</v>
      </c>
      <c r="AJ53">
        <f>(I53-MIN(I2:I69))/(MAX(I2:I69)-MIN(I2:I69))</f>
        <v>0.4375</v>
      </c>
      <c r="AK53">
        <f>(J53-MIN(J2:J69))/(MAX(J2:J69)-MIN(J2:J69))</f>
        <v>0.55555555555555558</v>
      </c>
      <c r="AL53">
        <f>(U53-MIN(U2:U69))/(MAX(U2:U69)-MIN(U2:U69))</f>
        <v>0.6741573033707865</v>
      </c>
      <c r="AM53">
        <f>(W53-MIN(W2:W69))/(MAX(W2:W69)-MIN(W2:W69))</f>
        <v>0.73415874120623714</v>
      </c>
      <c r="AN53">
        <f>(X53-MIN(X2:X69))/(MAX(X2:X69)-MIN(X2:X69))</f>
        <v>0.42608695652173911</v>
      </c>
      <c r="AO53">
        <f>(Y53-MIN(Y2:Y69))/(MAX(Y2:Y69)-MIN(Y2:Y69))</f>
        <v>0</v>
      </c>
      <c r="AP53">
        <f>(AA53-MIN(AA2:AA69))/(MAX(AA2:AA69)-MIN(AA2:AA69))</f>
        <v>0.49795361527967258</v>
      </c>
      <c r="AQ53">
        <f>(AE53-MIN(AE2:AE69))/(MAX(AE2:AE69)-MIN(AE2:AE69))</f>
        <v>0.26031746031746034</v>
      </c>
      <c r="AR53">
        <f>(AF53-MIN(AF2:AF69))/(MAX(AF2:AF69)-MIN(AF2:AF69))</f>
        <v>0.25263157894736887</v>
      </c>
      <c r="AS53">
        <v>0</v>
      </c>
    </row>
    <row r="54" spans="1:45" ht="14.25" customHeight="1" x14ac:dyDescent="0.3">
      <c r="A54" s="13" t="s">
        <v>359</v>
      </c>
      <c r="B54" s="13" t="s">
        <v>211</v>
      </c>
      <c r="C54" s="13" t="s">
        <v>37</v>
      </c>
      <c r="D54" s="13">
        <v>0</v>
      </c>
      <c r="E54" s="13">
        <v>0</v>
      </c>
      <c r="F54" s="13">
        <v>0</v>
      </c>
      <c r="G54" s="13">
        <v>0</v>
      </c>
      <c r="H54" s="13">
        <v>32</v>
      </c>
      <c r="I54" s="13">
        <v>24</v>
      </c>
      <c r="J54" s="13">
        <v>8</v>
      </c>
      <c r="K54" s="13">
        <v>163</v>
      </c>
      <c r="L54" s="13">
        <v>467</v>
      </c>
      <c r="M54" s="13">
        <v>0.34903640256959317</v>
      </c>
      <c r="N54" s="13">
        <v>429</v>
      </c>
      <c r="O54" s="13">
        <v>646</v>
      </c>
      <c r="P54" s="13">
        <v>0.66408668730650156</v>
      </c>
      <c r="Q54" s="13">
        <v>1131</v>
      </c>
      <c r="R54" s="13">
        <v>905</v>
      </c>
      <c r="S54" s="13">
        <v>226</v>
      </c>
      <c r="T54" s="13">
        <v>414</v>
      </c>
      <c r="U54" s="13">
        <v>529</v>
      </c>
      <c r="V54" s="13">
        <v>349</v>
      </c>
      <c r="W54" s="13">
        <v>1.515759312320917</v>
      </c>
      <c r="X54" s="13">
        <v>82</v>
      </c>
      <c r="Y54" s="13">
        <v>2</v>
      </c>
      <c r="Z54" s="13">
        <v>5</v>
      </c>
      <c r="AA54" s="13">
        <v>2227</v>
      </c>
      <c r="AB54" s="13">
        <v>69.599999999999994</v>
      </c>
      <c r="AC54" s="13">
        <v>1774</v>
      </c>
      <c r="AD54" s="13">
        <v>55.4</v>
      </c>
      <c r="AE54" s="13">
        <v>453</v>
      </c>
      <c r="AF54" s="13">
        <v>14.2</v>
      </c>
      <c r="AG54" s="13"/>
      <c r="AH54" s="13">
        <v>0</v>
      </c>
      <c r="AI54">
        <v>0</v>
      </c>
      <c r="AJ54">
        <f>(I54-MIN(I2:I69))/(MAX(I2:I69)-MIN(I2:I69))</f>
        <v>0.5625</v>
      </c>
      <c r="AK54">
        <f>(J54-MIN(J2:J69))/(MAX(J2:J69)-MIN(J2:J69))</f>
        <v>0.33333333333333331</v>
      </c>
      <c r="AL54">
        <f>(U54-MIN(U2:U69))/(MAX(U2:U69)-MIN(U2:U69))</f>
        <v>0.77902621722846443</v>
      </c>
      <c r="AM54">
        <f>(W54-MIN(W2:W69))/(MAX(W2:W69)-MIN(W2:W69))</f>
        <v>0.95883870197627086</v>
      </c>
      <c r="AN54">
        <f>(X54-MIN(X2:X69))/(MAX(X2:X69)-MIN(X2:X69))</f>
        <v>0.23478260869565218</v>
      </c>
      <c r="AO54">
        <f>(Y54-MIN(Y2:Y69))/(MAX(Y2:Y69)-MIN(Y2:Y69))</f>
        <v>0.2857142857142857</v>
      </c>
      <c r="AP54">
        <f>(AA54-MIN(AA2:AA69))/(MAX(AA2:AA69)-MIN(AA2:AA69))</f>
        <v>0.40518417462482947</v>
      </c>
      <c r="AQ54">
        <f>(AE54-MIN(AE2:AE69))/(MAX(AE2:AE69)-MIN(AE2:AE69))</f>
        <v>0.76507936507936503</v>
      </c>
      <c r="AR54">
        <f>(AF54-MIN(AF2:AF69))/(MAX(AF2:AF69)-MIN(AF2:AF69))</f>
        <v>0.78947368421052644</v>
      </c>
      <c r="AS54">
        <v>0</v>
      </c>
    </row>
    <row r="55" spans="1:45" ht="14.25" customHeight="1" x14ac:dyDescent="0.3">
      <c r="A55" s="13" t="s">
        <v>398</v>
      </c>
      <c r="B55" s="13" t="s">
        <v>238</v>
      </c>
      <c r="C55" s="13" t="s">
        <v>43</v>
      </c>
      <c r="D55" s="13">
        <v>0</v>
      </c>
      <c r="E55" s="13">
        <v>1</v>
      </c>
      <c r="F55" s="13">
        <v>1</v>
      </c>
      <c r="G55" s="13">
        <v>1</v>
      </c>
      <c r="H55" s="13">
        <v>33</v>
      </c>
      <c r="I55" s="13">
        <v>27</v>
      </c>
      <c r="J55" s="13">
        <v>6</v>
      </c>
      <c r="K55" s="13">
        <v>203</v>
      </c>
      <c r="L55" s="13">
        <v>585</v>
      </c>
      <c r="M55" s="13">
        <v>0.347008547008547</v>
      </c>
      <c r="N55" s="13">
        <v>538</v>
      </c>
      <c r="O55" s="13">
        <v>762</v>
      </c>
      <c r="P55" s="13">
        <v>0.70603674540682415</v>
      </c>
      <c r="Q55" s="13">
        <v>1084</v>
      </c>
      <c r="R55" s="13">
        <v>1071</v>
      </c>
      <c r="S55" s="13">
        <v>13</v>
      </c>
      <c r="T55" s="13">
        <v>290</v>
      </c>
      <c r="U55" s="13">
        <v>425</v>
      </c>
      <c r="V55" s="13">
        <v>379</v>
      </c>
      <c r="W55" s="13">
        <v>1.1213720316622691</v>
      </c>
      <c r="X55" s="13">
        <v>47</v>
      </c>
      <c r="Y55" s="13">
        <v>6</v>
      </c>
      <c r="Z55" s="13">
        <v>1</v>
      </c>
      <c r="AA55" s="13">
        <v>2267</v>
      </c>
      <c r="AB55" s="13">
        <v>68.7</v>
      </c>
      <c r="AC55" s="13">
        <v>1918</v>
      </c>
      <c r="AD55" s="13">
        <v>58.1</v>
      </c>
      <c r="AE55" s="13">
        <v>349</v>
      </c>
      <c r="AF55" s="13">
        <v>10.6</v>
      </c>
      <c r="AG55" s="13"/>
      <c r="AH55" s="13">
        <v>0</v>
      </c>
      <c r="AI55">
        <v>1</v>
      </c>
      <c r="AJ55">
        <f>(I55-MIN(I2:I69))/(MAX(I2:I69)-MIN(I2:I69))</f>
        <v>0.75</v>
      </c>
      <c r="AK55">
        <f>(J55-MIN(J2:J69))/(MAX(J2:J69)-MIN(J2:J69))</f>
        <v>0.22222222222222221</v>
      </c>
      <c r="AL55">
        <f>(U55-MIN(U2:U69))/(MAX(U2:U69)-MIN(U2:U69))</f>
        <v>0.38951310861423222</v>
      </c>
      <c r="AM55">
        <f>(W55-MIN(W2:W69))/(MAX(W2:W69)-MIN(W2:W69))</f>
        <v>0.47545149758625266</v>
      </c>
      <c r="AN55">
        <f>(X55-MIN(X2:X69))/(MAX(X2:X69)-MIN(X2:X69))</f>
        <v>0.13333333333333333</v>
      </c>
      <c r="AO55">
        <f>(Y55-MIN(Y2:Y69))/(MAX(Y2:Y69)-MIN(Y2:Y69))</f>
        <v>0.8571428571428571</v>
      </c>
      <c r="AP55">
        <f>(AA55-MIN(AA2:AA69))/(MAX(AA2:AA69)-MIN(AA2:AA69))</f>
        <v>0.45975443383356068</v>
      </c>
      <c r="AQ55">
        <f>(AE55-MIN(AE2:AE69))/(MAX(AE2:AE69)-MIN(AE2:AE69))</f>
        <v>0.6</v>
      </c>
      <c r="AR55">
        <f>(AF55-MIN(AF2:AF69))/(MAX(AF2:AF69)-MIN(AF2:AF69))</f>
        <v>0.6000000000000002</v>
      </c>
      <c r="AS55">
        <v>1</v>
      </c>
    </row>
    <row r="56" spans="1:45" ht="14.25" customHeight="1" x14ac:dyDescent="0.3">
      <c r="A56" s="13" t="s">
        <v>331</v>
      </c>
      <c r="B56" s="13" t="s">
        <v>308</v>
      </c>
      <c r="C56" s="13" t="s">
        <v>43</v>
      </c>
      <c r="D56" s="13">
        <v>1</v>
      </c>
      <c r="E56" s="13">
        <v>0</v>
      </c>
      <c r="F56" s="13">
        <v>0</v>
      </c>
      <c r="G56" s="13">
        <v>0</v>
      </c>
      <c r="H56" s="13">
        <v>33</v>
      </c>
      <c r="I56" s="13">
        <v>27</v>
      </c>
      <c r="J56" s="13">
        <v>6</v>
      </c>
      <c r="K56" s="13">
        <v>262</v>
      </c>
      <c r="L56" s="13">
        <v>699</v>
      </c>
      <c r="M56" s="13">
        <v>0.37482117310443491</v>
      </c>
      <c r="N56" s="13">
        <v>489</v>
      </c>
      <c r="O56" s="13">
        <v>674</v>
      </c>
      <c r="P56" s="13">
        <v>0.72551928783382791</v>
      </c>
      <c r="Q56" s="13">
        <v>1223</v>
      </c>
      <c r="R56" s="13">
        <v>937</v>
      </c>
      <c r="S56" s="13">
        <v>286</v>
      </c>
      <c r="T56" s="13">
        <v>399</v>
      </c>
      <c r="U56" s="13">
        <v>484</v>
      </c>
      <c r="V56" s="13">
        <v>396</v>
      </c>
      <c r="W56" s="13">
        <v>1.2222222222222221</v>
      </c>
      <c r="X56" s="13">
        <v>100</v>
      </c>
      <c r="Y56" s="13">
        <v>1</v>
      </c>
      <c r="Z56" s="13">
        <v>3</v>
      </c>
      <c r="AA56" s="13">
        <v>2491</v>
      </c>
      <c r="AB56" s="13">
        <v>75.5</v>
      </c>
      <c r="AC56" s="13">
        <v>2095</v>
      </c>
      <c r="AD56" s="13">
        <v>63.5</v>
      </c>
      <c r="AE56" s="13">
        <v>396</v>
      </c>
      <c r="AF56" s="13">
        <v>12</v>
      </c>
      <c r="AG56" s="13"/>
      <c r="AH56" s="13">
        <v>1</v>
      </c>
      <c r="AI56">
        <v>0</v>
      </c>
      <c r="AJ56">
        <f>(I56-MIN(I2:I69))/(MAX(I2:I69)-MIN(I2:I69))</f>
        <v>0.75</v>
      </c>
      <c r="AK56">
        <f>(J56-MIN(J2:J69))/(MAX(J2:J69)-MIN(J2:J69))</f>
        <v>0.22222222222222221</v>
      </c>
      <c r="AL56">
        <f>(U56-MIN(U2:U69))/(MAX(U2:U69)-MIN(U2:U69))</f>
        <v>0.61048689138576784</v>
      </c>
      <c r="AM56">
        <f>(W56-MIN(W2:W69))/(MAX(W2:W69)-MIN(W2:W69))</f>
        <v>0.59906017886918272</v>
      </c>
      <c r="AN56">
        <f>(X56-MIN(X2:X69))/(MAX(X2:X69)-MIN(X2:X69))</f>
        <v>0.28695652173913044</v>
      </c>
      <c r="AO56">
        <f>(Y56-MIN(Y2:Y69))/(MAX(Y2:Y69)-MIN(Y2:Y69))</f>
        <v>0.14285714285714285</v>
      </c>
      <c r="AP56">
        <f>(AA56-MIN(AA2:AA69))/(MAX(AA2:AA69)-MIN(AA2:AA69))</f>
        <v>0.76534788540245569</v>
      </c>
      <c r="AQ56">
        <f>(AE56-MIN(AE2:AE69))/(MAX(AE2:AE69)-MIN(AE2:AE69))</f>
        <v>0.67460317460317465</v>
      </c>
      <c r="AR56">
        <f>(AF56-MIN(AF2:AF69))/(MAX(AF2:AF69)-MIN(AF2:AF69))</f>
        <v>0.673684210526316</v>
      </c>
      <c r="AS56">
        <v>0</v>
      </c>
    </row>
    <row r="57" spans="1:45" ht="14.25" customHeight="1" x14ac:dyDescent="0.3">
      <c r="A57" s="13" t="s">
        <v>109</v>
      </c>
      <c r="B57" s="13" t="s">
        <v>323</v>
      </c>
      <c r="C57" s="13" t="s">
        <v>40</v>
      </c>
      <c r="D57" s="13">
        <v>0</v>
      </c>
      <c r="E57" s="13">
        <v>0</v>
      </c>
      <c r="F57" s="13">
        <v>1</v>
      </c>
      <c r="G57" s="13">
        <v>0</v>
      </c>
      <c r="H57" s="13">
        <v>32</v>
      </c>
      <c r="I57" s="13">
        <v>22</v>
      </c>
      <c r="J57" s="13">
        <v>10</v>
      </c>
      <c r="K57" s="13">
        <v>188</v>
      </c>
      <c r="L57" s="13">
        <v>580</v>
      </c>
      <c r="M57" s="13">
        <v>0.32413793103448268</v>
      </c>
      <c r="N57" s="13">
        <v>451</v>
      </c>
      <c r="O57" s="13">
        <v>667</v>
      </c>
      <c r="P57" s="13">
        <v>0.67616191904047973</v>
      </c>
      <c r="Q57" s="13">
        <v>1179</v>
      </c>
      <c r="R57" s="13">
        <v>1068</v>
      </c>
      <c r="S57" s="13">
        <v>111</v>
      </c>
      <c r="T57" s="13">
        <v>351</v>
      </c>
      <c r="U57" s="13">
        <v>394</v>
      </c>
      <c r="V57" s="13">
        <v>382</v>
      </c>
      <c r="W57" s="13">
        <v>1.0314136125654449</v>
      </c>
      <c r="X57" s="13">
        <v>25</v>
      </c>
      <c r="Y57" s="13">
        <v>2</v>
      </c>
      <c r="Z57" s="13">
        <v>7</v>
      </c>
      <c r="AA57" s="13">
        <v>2215</v>
      </c>
      <c r="AB57" s="13">
        <v>69.2</v>
      </c>
      <c r="AC57" s="13">
        <v>1941</v>
      </c>
      <c r="AD57" s="13">
        <v>60.7</v>
      </c>
      <c r="AE57" s="13">
        <v>274</v>
      </c>
      <c r="AF57" s="13">
        <v>8.5</v>
      </c>
      <c r="AG57" s="13"/>
      <c r="AH57" s="13">
        <v>0</v>
      </c>
      <c r="AI57">
        <v>0</v>
      </c>
      <c r="AJ57">
        <f>(I57-MIN(I2:I69))/(MAX(I2:I69)-MIN(I2:I69))</f>
        <v>0.4375</v>
      </c>
      <c r="AK57">
        <f>(J57-MIN(J2:J69))/(MAX(J2:J69)-MIN(J2:J69))</f>
        <v>0.44444444444444442</v>
      </c>
      <c r="AL57">
        <f>(U57-MIN(U2:U69))/(MAX(U2:U69)-MIN(U2:U69))</f>
        <v>0.27340823970037453</v>
      </c>
      <c r="AM57">
        <f>(W57-MIN(W2:W69))/(MAX(W2:W69)-MIN(W2:W69))</f>
        <v>0.36519249368040263</v>
      </c>
      <c r="AN57">
        <f>(X57-MIN(X2:X69))/(MAX(X2:X69)-MIN(X2:X69))</f>
        <v>6.9565217391304349E-2</v>
      </c>
      <c r="AO57">
        <f>(Y57-MIN(Y2:Y69))/(MAX(Y2:Y69)-MIN(Y2:Y69))</f>
        <v>0.2857142857142857</v>
      </c>
      <c r="AP57">
        <f>(AA57-MIN(AA2:AA69))/(MAX(AA2:AA69)-MIN(AA2:AA69))</f>
        <v>0.38881309686221011</v>
      </c>
      <c r="AQ57">
        <f>(AE57-MIN(AE2:AE69))/(MAX(AE2:AE69)-MIN(AE2:AE69))</f>
        <v>0.48095238095238096</v>
      </c>
      <c r="AR57">
        <f>(AF57-MIN(AF2:AF69))/(MAX(AF2:AF69)-MIN(AF2:AF69))</f>
        <v>0.48947368421052662</v>
      </c>
      <c r="AS57">
        <v>1</v>
      </c>
    </row>
    <row r="58" spans="1:45" ht="14.25" customHeight="1" x14ac:dyDescent="0.3">
      <c r="A58" s="13" t="s">
        <v>112</v>
      </c>
      <c r="B58" s="13" t="s">
        <v>225</v>
      </c>
      <c r="C58" s="13" t="s">
        <v>40</v>
      </c>
      <c r="D58" s="13">
        <v>1</v>
      </c>
      <c r="E58" s="13">
        <v>1</v>
      </c>
      <c r="F58" s="13">
        <v>0</v>
      </c>
      <c r="G58" s="13">
        <v>0</v>
      </c>
      <c r="H58" s="13">
        <v>34</v>
      </c>
      <c r="I58" s="13">
        <v>25</v>
      </c>
      <c r="J58" s="13">
        <v>9</v>
      </c>
      <c r="K58" s="13">
        <v>266</v>
      </c>
      <c r="L58" s="13">
        <v>675</v>
      </c>
      <c r="M58" s="13">
        <v>0.39407407407407408</v>
      </c>
      <c r="N58" s="13">
        <v>472</v>
      </c>
      <c r="O58" s="13">
        <v>619</v>
      </c>
      <c r="P58" s="13">
        <v>0.76252019386106629</v>
      </c>
      <c r="Q58" s="13">
        <v>1181</v>
      </c>
      <c r="R58" s="13">
        <v>1040</v>
      </c>
      <c r="S58" s="13">
        <v>141</v>
      </c>
      <c r="T58" s="13">
        <v>323</v>
      </c>
      <c r="U58" s="13">
        <v>493</v>
      </c>
      <c r="V58" s="13">
        <v>353</v>
      </c>
      <c r="W58" s="13">
        <v>1.3966005665722381</v>
      </c>
      <c r="X58" s="13">
        <v>202</v>
      </c>
      <c r="Y58" s="13">
        <v>1</v>
      </c>
      <c r="Z58" s="13">
        <v>1</v>
      </c>
      <c r="AA58" s="13">
        <v>2512</v>
      </c>
      <c r="AB58" s="13">
        <v>73.900000000000006</v>
      </c>
      <c r="AC58" s="13">
        <v>2229</v>
      </c>
      <c r="AD58" s="13">
        <v>65.599999999999994</v>
      </c>
      <c r="AE58" s="13">
        <v>283</v>
      </c>
      <c r="AF58" s="13">
        <v>8.3000000000000114</v>
      </c>
      <c r="AG58" s="13"/>
      <c r="AH58" s="13">
        <v>1</v>
      </c>
      <c r="AI58">
        <v>0</v>
      </c>
      <c r="AJ58">
        <f>(I58-MIN(I2:I69))/(MAX(I2:I69)-MIN(I2:I69))</f>
        <v>0.625</v>
      </c>
      <c r="AK58">
        <f>(J58-MIN(J2:J69))/(MAX(J2:J69)-MIN(J2:J69))</f>
        <v>0.3888888888888889</v>
      </c>
      <c r="AL58">
        <f>(U58-MIN(U2:U69))/(MAX(U2:U69)-MIN(U2:U69))</f>
        <v>0.64419475655430714</v>
      </c>
      <c r="AM58">
        <f>(W58-MIN(W2:W69))/(MAX(W2:W69)-MIN(W2:W69))</f>
        <v>0.81278984134902121</v>
      </c>
      <c r="AN58">
        <f>(X58-MIN(X2:X69))/(MAX(X2:X69)-MIN(X2:X69))</f>
        <v>0.58260869565217388</v>
      </c>
      <c r="AO58">
        <f>(Y58-MIN(Y2:Y69))/(MAX(Y2:Y69)-MIN(Y2:Y69))</f>
        <v>0.14285714285714285</v>
      </c>
      <c r="AP58">
        <f>(AA58-MIN(AA2:AA69))/(MAX(AA2:AA69)-MIN(AA2:AA69))</f>
        <v>0.79399727148703958</v>
      </c>
      <c r="AQ58">
        <f>(AE58-MIN(AE2:AE69))/(MAX(AE2:AE69)-MIN(AE2:AE69))</f>
        <v>0.49523809523809526</v>
      </c>
      <c r="AR58">
        <f>(AF58-MIN(AF2:AF69))/(MAX(AF2:AF69)-MIN(AF2:AF69))</f>
        <v>0.47894736842105357</v>
      </c>
      <c r="AS58">
        <v>0</v>
      </c>
    </row>
    <row r="59" spans="1:45" ht="14.25" customHeight="1" x14ac:dyDescent="0.3">
      <c r="A59" s="13" t="s">
        <v>358</v>
      </c>
      <c r="B59" s="13" t="s">
        <v>335</v>
      </c>
      <c r="C59" s="13" t="s">
        <v>37</v>
      </c>
      <c r="D59" s="13">
        <v>1</v>
      </c>
      <c r="E59" s="13">
        <v>1</v>
      </c>
      <c r="F59" s="13">
        <v>0</v>
      </c>
      <c r="G59" s="13">
        <v>0</v>
      </c>
      <c r="H59" s="13">
        <v>32</v>
      </c>
      <c r="I59" s="13">
        <v>23</v>
      </c>
      <c r="J59" s="13">
        <v>9</v>
      </c>
      <c r="K59" s="13">
        <v>216</v>
      </c>
      <c r="L59" s="13">
        <v>596</v>
      </c>
      <c r="M59" s="13">
        <v>0.36241610738255031</v>
      </c>
      <c r="N59" s="13">
        <v>463</v>
      </c>
      <c r="O59" s="13">
        <v>671</v>
      </c>
      <c r="P59" s="13">
        <v>0.69001490312965719</v>
      </c>
      <c r="Q59" s="13">
        <v>1126</v>
      </c>
      <c r="R59" s="13">
        <v>1131</v>
      </c>
      <c r="S59" s="13">
        <v>-5</v>
      </c>
      <c r="T59" s="13">
        <v>285</v>
      </c>
      <c r="U59" s="13">
        <v>366</v>
      </c>
      <c r="V59" s="13">
        <v>349</v>
      </c>
      <c r="W59" s="13">
        <v>1.0487106017191981</v>
      </c>
      <c r="X59" s="13">
        <v>346</v>
      </c>
      <c r="Y59" s="13">
        <v>0</v>
      </c>
      <c r="Z59" s="13">
        <v>0</v>
      </c>
      <c r="AA59" s="13">
        <v>2165</v>
      </c>
      <c r="AB59" s="13">
        <v>67.7</v>
      </c>
      <c r="AC59" s="13">
        <v>1826</v>
      </c>
      <c r="AD59" s="13">
        <v>57.1</v>
      </c>
      <c r="AE59" s="13">
        <v>339</v>
      </c>
      <c r="AF59" s="13">
        <v>10.6</v>
      </c>
      <c r="AG59" s="13"/>
      <c r="AH59" s="13">
        <v>1</v>
      </c>
      <c r="AI59">
        <v>0</v>
      </c>
      <c r="AJ59">
        <f>(I59-MIN(I2:I69))/(MAX(I2:I69)-MIN(I2:I69))</f>
        <v>0.5</v>
      </c>
      <c r="AK59">
        <f>(J59-MIN(J2:J69))/(MAX(J2:J69)-MIN(J2:J69))</f>
        <v>0.3888888888888889</v>
      </c>
      <c r="AL59">
        <f>(U59-MIN(U2:U69))/(MAX(U2:U69)-MIN(U2:U69))</f>
        <v>0.16853932584269662</v>
      </c>
      <c r="AM59">
        <f>(W59-MIN(W2:W69))/(MAX(W2:W69)-MIN(W2:W69))</f>
        <v>0.38639283061173985</v>
      </c>
      <c r="AN59">
        <f>(X59-MIN(X2:X69))/(MAX(X2:X69)-MIN(X2:X69))</f>
        <v>1</v>
      </c>
      <c r="AO59">
        <f>(Y59-MIN(Y2:Y69))/(MAX(Y2:Y69)-MIN(Y2:Y69))</f>
        <v>0</v>
      </c>
      <c r="AP59">
        <f>(AA59-MIN(AA2:AA69))/(MAX(AA2:AA69)-MIN(AA2:AA69))</f>
        <v>0.32060027285129605</v>
      </c>
      <c r="AQ59">
        <f>(AE59-MIN(AE2:AE69))/(MAX(AE2:AE69)-MIN(AE2:AE69))</f>
        <v>0.58412698412698416</v>
      </c>
      <c r="AR59">
        <f>(AF59-MIN(AF2:AF69))/(MAX(AF2:AF69)-MIN(AF2:AF69))</f>
        <v>0.6000000000000002</v>
      </c>
      <c r="AS59">
        <v>0</v>
      </c>
    </row>
    <row r="60" spans="1:45" ht="14.25" customHeight="1" x14ac:dyDescent="0.3">
      <c r="A60" s="13" t="s">
        <v>165</v>
      </c>
      <c r="B60" s="13" t="s">
        <v>211</v>
      </c>
      <c r="C60" s="13" t="s">
        <v>34</v>
      </c>
      <c r="D60" s="13">
        <v>0</v>
      </c>
      <c r="E60" s="13">
        <v>0</v>
      </c>
      <c r="F60" s="13">
        <v>4</v>
      </c>
      <c r="G60" s="13">
        <v>1</v>
      </c>
      <c r="H60" s="13">
        <v>35</v>
      </c>
      <c r="I60" s="13">
        <v>26</v>
      </c>
      <c r="J60" s="13">
        <v>9</v>
      </c>
      <c r="K60" s="13">
        <v>212</v>
      </c>
      <c r="L60" s="13">
        <v>634</v>
      </c>
      <c r="M60" s="13">
        <v>0.33438485804416401</v>
      </c>
      <c r="N60" s="13">
        <v>487</v>
      </c>
      <c r="O60" s="13">
        <v>721</v>
      </c>
      <c r="P60" s="13">
        <v>0.67545076282940364</v>
      </c>
      <c r="Q60" s="13">
        <v>1356</v>
      </c>
      <c r="R60" s="13">
        <v>1212</v>
      </c>
      <c r="S60" s="13">
        <v>144</v>
      </c>
      <c r="T60" s="13">
        <v>509</v>
      </c>
      <c r="U60" s="13">
        <v>509</v>
      </c>
      <c r="V60" s="13">
        <v>442</v>
      </c>
      <c r="W60" s="13">
        <v>1.1515837104072399</v>
      </c>
      <c r="X60" s="13">
        <v>5</v>
      </c>
      <c r="Y60" s="13">
        <v>2</v>
      </c>
      <c r="Z60" s="13">
        <v>5</v>
      </c>
      <c r="AA60" s="13">
        <v>2497</v>
      </c>
      <c r="AB60" s="13">
        <v>71.3</v>
      </c>
      <c r="AC60" s="13">
        <v>2103</v>
      </c>
      <c r="AD60" s="13">
        <v>60.1</v>
      </c>
      <c r="AE60" s="13">
        <v>394</v>
      </c>
      <c r="AF60" s="13">
        <v>11.2</v>
      </c>
      <c r="AG60" s="13"/>
      <c r="AH60" s="13">
        <v>0</v>
      </c>
      <c r="AI60">
        <v>1</v>
      </c>
      <c r="AJ60">
        <f>(I60-MIN(I2:I69))/(MAX(I2:I69)-MIN(I2:I69))</f>
        <v>0.6875</v>
      </c>
      <c r="AK60">
        <f>(J60-MIN(J2:J69))/(MAX(J2:J69)-MIN(J2:J69))</f>
        <v>0.3888888888888889</v>
      </c>
      <c r="AL60">
        <f>(U60-MIN(U2:U69))/(MAX(U2:U69)-MIN(U2:U69))</f>
        <v>0.70411985018726597</v>
      </c>
      <c r="AM60">
        <f>(W60-MIN(W2:W69))/(MAX(W2:W69)-MIN(W2:W69))</f>
        <v>0.51248093449930787</v>
      </c>
      <c r="AN60">
        <f>(X60-MIN(X2:X69))/(MAX(X2:X69)-MIN(X2:X69))</f>
        <v>1.1594202898550725E-2</v>
      </c>
      <c r="AO60">
        <f>(Y60-MIN(Y2:Y69))/(MAX(Y2:Y69)-MIN(Y2:Y69))</f>
        <v>0.2857142857142857</v>
      </c>
      <c r="AP60">
        <f>(AA60-MIN(AA2:AA69))/(MAX(AA2:AA69)-MIN(AA2:AA69))</f>
        <v>0.77353342428376537</v>
      </c>
      <c r="AQ60">
        <f>(AE60-MIN(AE2:AE69))/(MAX(AE2:AE69)-MIN(AE2:AE69))</f>
        <v>0.67142857142857137</v>
      </c>
      <c r="AR60">
        <f>(AF60-MIN(AF2:AF69))/(MAX(AF2:AF69)-MIN(AF2:AF69))</f>
        <v>0.63157894736842124</v>
      </c>
      <c r="AS60">
        <v>4</v>
      </c>
    </row>
    <row r="61" spans="1:45" ht="14.25" customHeight="1" x14ac:dyDescent="0.3">
      <c r="A61" s="13" t="s">
        <v>364</v>
      </c>
      <c r="B61" s="13" t="s">
        <v>238</v>
      </c>
      <c r="C61" s="13" t="s">
        <v>34</v>
      </c>
      <c r="D61" s="13">
        <v>1</v>
      </c>
      <c r="E61" s="13">
        <v>0</v>
      </c>
      <c r="F61" s="13">
        <v>1</v>
      </c>
      <c r="G61" s="13">
        <v>1</v>
      </c>
      <c r="H61" s="13">
        <v>32</v>
      </c>
      <c r="I61" s="13">
        <v>23</v>
      </c>
      <c r="J61" s="13">
        <v>9</v>
      </c>
      <c r="K61" s="13">
        <v>233</v>
      </c>
      <c r="L61" s="13">
        <v>698</v>
      </c>
      <c r="M61" s="13">
        <v>0.333810888252149</v>
      </c>
      <c r="N61" s="13">
        <v>483</v>
      </c>
      <c r="O61" s="13">
        <v>666</v>
      </c>
      <c r="P61" s="13">
        <v>0.72522522522522526</v>
      </c>
      <c r="Q61" s="13">
        <v>1102</v>
      </c>
      <c r="R61" s="13">
        <v>1148</v>
      </c>
      <c r="S61" s="13">
        <v>-46</v>
      </c>
      <c r="T61" s="13">
        <v>363</v>
      </c>
      <c r="U61" s="13">
        <v>476</v>
      </c>
      <c r="V61" s="13">
        <v>351</v>
      </c>
      <c r="W61" s="13">
        <v>1.3561253561253559</v>
      </c>
      <c r="X61" s="13">
        <v>63</v>
      </c>
      <c r="Y61" s="13">
        <v>3</v>
      </c>
      <c r="Z61" s="13">
        <v>3</v>
      </c>
      <c r="AA61" s="13">
        <v>2328</v>
      </c>
      <c r="AB61" s="13">
        <v>72.8</v>
      </c>
      <c r="AC61" s="13">
        <v>2179</v>
      </c>
      <c r="AD61" s="13">
        <v>68.099999999999994</v>
      </c>
      <c r="AE61" s="13">
        <v>149</v>
      </c>
      <c r="AF61" s="13">
        <v>4.7000000000000028</v>
      </c>
      <c r="AG61" s="13"/>
      <c r="AH61" s="13">
        <v>1</v>
      </c>
      <c r="AI61">
        <v>1</v>
      </c>
      <c r="AJ61">
        <f>(I61-MIN(I2:I69))/(MAX(I2:I69)-MIN(I2:I69))</f>
        <v>0.5</v>
      </c>
      <c r="AK61">
        <f>(J61-MIN(J2:J69))/(MAX(J2:J69)-MIN(J2:J69))</f>
        <v>0.3888888888888889</v>
      </c>
      <c r="AL61">
        <f>(U61-MIN(U2:U69))/(MAX(U2:U69)-MIN(U2:U69))</f>
        <v>0.58052434456928836</v>
      </c>
      <c r="AM61">
        <f>(W61-MIN(W2:W69))/(MAX(W2:W69)-MIN(W2:W69))</f>
        <v>0.7631807393710337</v>
      </c>
      <c r="AN61">
        <f>(X61-MIN(X2:X69))/(MAX(X2:X69)-MIN(X2:X69))</f>
        <v>0.17971014492753623</v>
      </c>
      <c r="AO61">
        <f>(Y61-MIN(Y2:Y69))/(MAX(Y2:Y69)-MIN(Y2:Y69))</f>
        <v>0.42857142857142855</v>
      </c>
      <c r="AP61">
        <f>(AA61-MIN(AA2:AA69))/(MAX(AA2:AA69)-MIN(AA2:AA69))</f>
        <v>0.5429740791268759</v>
      </c>
      <c r="AQ61">
        <f>(AE61-MIN(AE2:AE69))/(MAX(AE2:AE69)-MIN(AE2:AE69))</f>
        <v>0.28253968253968254</v>
      </c>
      <c r="AR61">
        <f>(AF61-MIN(AF2:AF69))/(MAX(AF2:AF69)-MIN(AF2:AF69))</f>
        <v>0.28947368421052688</v>
      </c>
      <c r="AS61">
        <v>1</v>
      </c>
    </row>
    <row r="62" spans="1:45" ht="14.25" customHeight="1" x14ac:dyDescent="0.3">
      <c r="A62" s="13" t="s">
        <v>124</v>
      </c>
      <c r="B62" s="13" t="s">
        <v>179</v>
      </c>
      <c r="C62" s="13" t="s">
        <v>40</v>
      </c>
      <c r="D62" s="13">
        <v>0</v>
      </c>
      <c r="E62" s="13">
        <v>0</v>
      </c>
      <c r="F62" s="13">
        <v>0</v>
      </c>
      <c r="G62" s="13">
        <v>0</v>
      </c>
      <c r="H62" s="13">
        <v>34</v>
      </c>
      <c r="I62" s="13">
        <v>25</v>
      </c>
      <c r="J62" s="13">
        <v>9</v>
      </c>
      <c r="K62" s="13">
        <v>171</v>
      </c>
      <c r="L62" s="13">
        <v>514</v>
      </c>
      <c r="M62" s="13">
        <v>0.33268482490272372</v>
      </c>
      <c r="N62" s="13">
        <v>492</v>
      </c>
      <c r="O62" s="13">
        <v>681</v>
      </c>
      <c r="P62" s="13">
        <v>0.72246696035242286</v>
      </c>
      <c r="Q62" s="13">
        <v>1234</v>
      </c>
      <c r="R62" s="13">
        <v>1297</v>
      </c>
      <c r="S62" s="13">
        <v>-63</v>
      </c>
      <c r="T62" s="13">
        <v>368</v>
      </c>
      <c r="U62" s="13">
        <v>549</v>
      </c>
      <c r="V62" s="13">
        <v>376</v>
      </c>
      <c r="W62" s="13">
        <v>1.4601063829787231</v>
      </c>
      <c r="X62" s="13">
        <v>18</v>
      </c>
      <c r="Y62" s="13">
        <v>3</v>
      </c>
      <c r="Z62" s="13">
        <v>1</v>
      </c>
      <c r="AA62" s="13">
        <v>2541</v>
      </c>
      <c r="AB62" s="13">
        <v>74.7</v>
      </c>
      <c r="AC62" s="13">
        <v>2344</v>
      </c>
      <c r="AD62" s="13">
        <v>68.900000000000006</v>
      </c>
      <c r="AE62" s="13">
        <v>197</v>
      </c>
      <c r="AF62" s="13">
        <v>5.7999999999999972</v>
      </c>
      <c r="AG62" s="13"/>
      <c r="AH62" s="13">
        <v>0</v>
      </c>
      <c r="AI62">
        <v>0</v>
      </c>
      <c r="AJ62">
        <f>(I62-MIN(I2:I69))/(MAX(I2:I69)-MIN(I2:I69))</f>
        <v>0.625</v>
      </c>
      <c r="AK62">
        <f>(J62-MIN(J2:J69))/(MAX(J2:J69)-MIN(J2:J69))</f>
        <v>0.3888888888888889</v>
      </c>
      <c r="AL62">
        <f>(U62-MIN(U2:U69))/(MAX(U2:U69)-MIN(U2:U69))</f>
        <v>0.8539325842696629</v>
      </c>
      <c r="AM62">
        <f>(W62-MIN(W2:W69))/(MAX(W2:W69)-MIN(W2:W69))</f>
        <v>0.89062678123199468</v>
      </c>
      <c r="AN62">
        <f>(X62-MIN(X2:X69))/(MAX(X2:X69)-MIN(X2:X69))</f>
        <v>4.9275362318840582E-2</v>
      </c>
      <c r="AO62">
        <f>(Y62-MIN(Y2:Y69))/(MAX(Y2:Y69)-MIN(Y2:Y69))</f>
        <v>0.42857142857142855</v>
      </c>
      <c r="AP62">
        <f>(AA62-MIN(AA2:AA69))/(MAX(AA2:AA69)-MIN(AA2:AA69))</f>
        <v>0.83356070941336968</v>
      </c>
      <c r="AQ62">
        <f>(AE62-MIN(AE2:AE69))/(MAX(AE2:AE69)-MIN(AE2:AE69))</f>
        <v>0.35873015873015873</v>
      </c>
      <c r="AR62">
        <f>(AF62-MIN(AF2:AF69))/(MAX(AF2:AF69)-MIN(AF2:AF69))</f>
        <v>0.34736842105263183</v>
      </c>
      <c r="AS62">
        <v>0</v>
      </c>
    </row>
    <row r="63" spans="1:45" ht="14.25" customHeight="1" x14ac:dyDescent="0.3">
      <c r="A63" s="13" t="s">
        <v>409</v>
      </c>
      <c r="B63" s="13" t="s">
        <v>323</v>
      </c>
      <c r="C63" s="13" t="s">
        <v>34</v>
      </c>
      <c r="D63" s="13">
        <v>0</v>
      </c>
      <c r="E63" s="13">
        <v>0</v>
      </c>
      <c r="F63" s="13">
        <v>0</v>
      </c>
      <c r="G63" s="13">
        <v>1</v>
      </c>
      <c r="H63" s="13">
        <v>34</v>
      </c>
      <c r="I63" s="13">
        <v>25</v>
      </c>
      <c r="J63" s="13">
        <v>9</v>
      </c>
      <c r="K63" s="13">
        <v>221</v>
      </c>
      <c r="L63" s="13">
        <v>669</v>
      </c>
      <c r="M63" s="13">
        <v>0.33034379671150971</v>
      </c>
      <c r="N63" s="13">
        <v>508</v>
      </c>
      <c r="O63" s="13">
        <v>721</v>
      </c>
      <c r="P63" s="13">
        <v>0.70457697642163664</v>
      </c>
      <c r="Q63" s="13">
        <v>1364</v>
      </c>
      <c r="R63" s="13">
        <v>1140</v>
      </c>
      <c r="S63" s="13">
        <v>224</v>
      </c>
      <c r="T63" s="13">
        <v>406</v>
      </c>
      <c r="U63" s="13">
        <v>551</v>
      </c>
      <c r="V63" s="13">
        <v>475</v>
      </c>
      <c r="W63" s="13">
        <v>1.1599999999999999</v>
      </c>
      <c r="X63" s="13">
        <v>21</v>
      </c>
      <c r="Y63" s="13">
        <v>3</v>
      </c>
      <c r="Z63" s="13">
        <v>4</v>
      </c>
      <c r="AA63" s="13">
        <v>2435</v>
      </c>
      <c r="AB63" s="13">
        <v>71.599999999999994</v>
      </c>
      <c r="AC63" s="13">
        <v>2142</v>
      </c>
      <c r="AD63" s="13">
        <v>63</v>
      </c>
      <c r="AE63" s="13">
        <v>293</v>
      </c>
      <c r="AF63" s="13">
        <v>8.5999999999999943</v>
      </c>
      <c r="AG63" s="13"/>
      <c r="AH63" s="13">
        <v>0</v>
      </c>
      <c r="AI63">
        <v>1</v>
      </c>
      <c r="AJ63">
        <f>(I63-MIN(I2:I69))/(MAX(I2:I69)-MIN(I2:I69))</f>
        <v>0.625</v>
      </c>
      <c r="AK63">
        <f>(J63-MIN(J2:J69))/(MAX(J2:J69)-MIN(J2:J69))</f>
        <v>0.3888888888888889</v>
      </c>
      <c r="AL63">
        <f>(U63-MIN(U2:U69))/(MAX(U2:U69)-MIN(U2:U69))</f>
        <v>0.86142322097378277</v>
      </c>
      <c r="AM63">
        <f>(W63-MIN(W2:W69))/(MAX(W2:W69)-MIN(W2:W69))</f>
        <v>0.52279649713810983</v>
      </c>
      <c r="AN63">
        <f>(X63-MIN(X2:X69))/(MAX(X2:X69)-MIN(X2:X69))</f>
        <v>5.7971014492753624E-2</v>
      </c>
      <c r="AO63">
        <f>(Y63-MIN(Y2:Y69))/(MAX(Y2:Y69)-MIN(Y2:Y69))</f>
        <v>0.42857142857142855</v>
      </c>
      <c r="AP63">
        <f>(AA63-MIN(AA2:AA69))/(MAX(AA2:AA69)-MIN(AA2:AA69))</f>
        <v>0.68894952251023189</v>
      </c>
      <c r="AQ63">
        <f>(AE63-MIN(AE2:AE69))/(MAX(AE2:AE69)-MIN(AE2:AE69))</f>
        <v>0.51111111111111107</v>
      </c>
      <c r="AR63">
        <f>(AF63-MIN(AF2:AF69))/(MAX(AF2:AF69)-MIN(AF2:AF69))</f>
        <v>0.4947368421052632</v>
      </c>
      <c r="AS63">
        <v>0</v>
      </c>
    </row>
    <row r="64" spans="1:45" ht="14.25" customHeight="1" x14ac:dyDescent="0.3">
      <c r="A64" s="13" t="s">
        <v>386</v>
      </c>
      <c r="B64" s="13" t="s">
        <v>228</v>
      </c>
      <c r="C64" s="13" t="s">
        <v>43</v>
      </c>
      <c r="D64" s="13">
        <v>1</v>
      </c>
      <c r="E64" s="13">
        <v>1</v>
      </c>
      <c r="F64" s="13">
        <v>0</v>
      </c>
      <c r="G64" s="13">
        <v>0</v>
      </c>
      <c r="H64" s="13">
        <v>33</v>
      </c>
      <c r="I64" s="13">
        <v>26</v>
      </c>
      <c r="J64" s="13">
        <v>7</v>
      </c>
      <c r="K64" s="13">
        <v>246</v>
      </c>
      <c r="L64" s="13">
        <v>655</v>
      </c>
      <c r="M64" s="13">
        <v>0.37557251908396949</v>
      </c>
      <c r="N64" s="13">
        <v>512</v>
      </c>
      <c r="O64" s="13">
        <v>699</v>
      </c>
      <c r="P64" s="13">
        <v>0.73247496423462088</v>
      </c>
      <c r="Q64" s="13">
        <v>1086</v>
      </c>
      <c r="R64" s="13">
        <v>940</v>
      </c>
      <c r="S64" s="13">
        <v>146</v>
      </c>
      <c r="T64" s="13">
        <v>295</v>
      </c>
      <c r="U64" s="13">
        <v>457</v>
      </c>
      <c r="V64" s="13">
        <v>479</v>
      </c>
      <c r="W64" s="13">
        <v>0.95407098121085598</v>
      </c>
      <c r="X64" s="13">
        <v>182</v>
      </c>
      <c r="Y64" s="13">
        <v>0</v>
      </c>
      <c r="Z64" s="13">
        <v>2</v>
      </c>
      <c r="AA64" s="13">
        <v>2366</v>
      </c>
      <c r="AB64" s="13">
        <v>71.7</v>
      </c>
      <c r="AC64" s="13">
        <v>2054</v>
      </c>
      <c r="AD64" s="13">
        <v>62.2</v>
      </c>
      <c r="AE64" s="13">
        <v>312</v>
      </c>
      <c r="AF64" s="13">
        <v>9.5</v>
      </c>
      <c r="AG64" s="13"/>
      <c r="AH64" s="13">
        <v>1</v>
      </c>
      <c r="AI64">
        <v>0</v>
      </c>
      <c r="AJ64">
        <f>(I64-MIN(I2:I69))/(MAX(I2:I69)-MIN(I2:I69))</f>
        <v>0.6875</v>
      </c>
      <c r="AK64">
        <f>(J64-MIN(J2:J69))/(MAX(J2:J69)-MIN(J2:J69))</f>
        <v>0.27777777777777779</v>
      </c>
      <c r="AL64">
        <f>(U64-MIN(U2:U69))/(MAX(U2:U69)-MIN(U2:U69))</f>
        <v>0.50936329588014984</v>
      </c>
      <c r="AM64">
        <f>(W64-MIN(W2:W69))/(MAX(W2:W69)-MIN(W2:W69))</f>
        <v>0.27039623582891931</v>
      </c>
      <c r="AN64">
        <f>(X64-MIN(X2:X69))/(MAX(X2:X69)-MIN(X2:X69))</f>
        <v>0.52463768115942033</v>
      </c>
      <c r="AO64">
        <f>(Y64-MIN(Y2:Y69))/(MAX(Y2:Y69)-MIN(Y2:Y69))</f>
        <v>0</v>
      </c>
      <c r="AP64">
        <f>(AA64-MIN(AA2:AA69))/(MAX(AA2:AA69)-MIN(AA2:AA69))</f>
        <v>0.59481582537517053</v>
      </c>
      <c r="AQ64">
        <f>(AE64-MIN(AE2:AE69))/(MAX(AE2:AE69)-MIN(AE2:AE69))</f>
        <v>0.54126984126984123</v>
      </c>
      <c r="AR64">
        <f>(AF64-MIN(AF2:AF69))/(MAX(AF2:AF69)-MIN(AF2:AF69))</f>
        <v>0.54210526315789498</v>
      </c>
      <c r="AS64">
        <v>0</v>
      </c>
    </row>
    <row r="65" spans="1:45" ht="14.25" customHeight="1" x14ac:dyDescent="0.3">
      <c r="A65" s="13" t="s">
        <v>169</v>
      </c>
      <c r="B65" s="13" t="s">
        <v>238</v>
      </c>
      <c r="C65" s="13" t="s">
        <v>40</v>
      </c>
      <c r="D65" s="13">
        <v>0</v>
      </c>
      <c r="E65" s="13">
        <v>0</v>
      </c>
      <c r="F65" s="13">
        <v>1</v>
      </c>
      <c r="G65" s="13">
        <v>1</v>
      </c>
      <c r="H65" s="13">
        <v>34</v>
      </c>
      <c r="I65" s="13">
        <v>26</v>
      </c>
      <c r="J65" s="13">
        <v>8</v>
      </c>
      <c r="K65" s="13">
        <v>270</v>
      </c>
      <c r="L65" s="13">
        <v>768</v>
      </c>
      <c r="M65" s="13">
        <v>0.3515625</v>
      </c>
      <c r="N65" s="13">
        <v>455</v>
      </c>
      <c r="O65" s="13">
        <v>649</v>
      </c>
      <c r="P65" s="13">
        <v>0.7010785824345146</v>
      </c>
      <c r="Q65" s="13">
        <v>1184</v>
      </c>
      <c r="R65" s="13">
        <v>1182</v>
      </c>
      <c r="S65" s="13">
        <v>2</v>
      </c>
      <c r="T65" s="13">
        <v>459</v>
      </c>
      <c r="U65" s="13">
        <v>500</v>
      </c>
      <c r="V65" s="13">
        <v>402</v>
      </c>
      <c r="W65" s="13">
        <v>1.2437810945273631</v>
      </c>
      <c r="X65" s="13">
        <v>33</v>
      </c>
      <c r="Y65" s="13">
        <v>3</v>
      </c>
      <c r="Z65" s="13">
        <v>3</v>
      </c>
      <c r="AA65" s="13">
        <v>2629</v>
      </c>
      <c r="AB65" s="13">
        <v>77.3</v>
      </c>
      <c r="AC65" s="13">
        <v>2203</v>
      </c>
      <c r="AD65" s="13">
        <v>64.8</v>
      </c>
      <c r="AE65" s="13">
        <v>426</v>
      </c>
      <c r="AF65" s="13">
        <v>12.5</v>
      </c>
      <c r="AG65" s="13"/>
      <c r="AH65" s="13">
        <v>0</v>
      </c>
      <c r="AI65">
        <v>1</v>
      </c>
      <c r="AJ65">
        <f>(I65-MIN(I2:I69))/(MAX(I2:I69)-MIN(I2:I69))</f>
        <v>0.6875</v>
      </c>
      <c r="AK65">
        <f>(J65-MIN(J2:J69))/(MAX(J2:J69)-MIN(J2:J69))</f>
        <v>0.33333333333333331</v>
      </c>
      <c r="AL65">
        <f>(U65-MIN(U2:U69))/(MAX(U2:U69)-MIN(U2:U69))</f>
        <v>0.67041198501872656</v>
      </c>
      <c r="AM65">
        <f>(W65-MIN(W2:W69))/(MAX(W2:W69)-MIN(W2:W69))</f>
        <v>0.62548416241139893</v>
      </c>
      <c r="AN65">
        <f>(X65-MIN(X2:X69))/(MAX(X2:X69)-MIN(X2:X69))</f>
        <v>9.2753623188405798E-2</v>
      </c>
      <c r="AO65">
        <f>(Y65-MIN(Y2:Y69))/(MAX(Y2:Y69)-MIN(Y2:Y69))</f>
        <v>0.42857142857142855</v>
      </c>
      <c r="AP65">
        <f>(AA65-MIN(AA2:AA69))/(MAX(AA2:AA69)-MIN(AA2:AA69))</f>
        <v>0.95361527967257842</v>
      </c>
      <c r="AQ65">
        <f>(AE65-MIN(AE2:AE69))/(MAX(AE2:AE69)-MIN(AE2:AE69))</f>
        <v>0.72222222222222221</v>
      </c>
      <c r="AR65">
        <f>(AF65-MIN(AF2:AF69))/(MAX(AF2:AF69)-MIN(AF2:AF69))</f>
        <v>0.70000000000000018</v>
      </c>
      <c r="AS65">
        <v>1</v>
      </c>
    </row>
    <row r="66" spans="1:45" ht="14.25" customHeight="1" x14ac:dyDescent="0.3">
      <c r="A66" s="13" t="s">
        <v>128</v>
      </c>
      <c r="B66" s="13" t="s">
        <v>211</v>
      </c>
      <c r="C66" s="13" t="s">
        <v>40</v>
      </c>
      <c r="D66" s="13">
        <v>1</v>
      </c>
      <c r="E66" s="13">
        <v>0</v>
      </c>
      <c r="F66" s="13">
        <v>0</v>
      </c>
      <c r="G66" s="13">
        <v>0</v>
      </c>
      <c r="H66" s="13">
        <v>33</v>
      </c>
      <c r="I66" s="13">
        <v>20</v>
      </c>
      <c r="J66" s="13">
        <v>13</v>
      </c>
      <c r="K66" s="13">
        <v>200</v>
      </c>
      <c r="L66" s="13">
        <v>596</v>
      </c>
      <c r="M66" s="13">
        <v>0.33557046979865768</v>
      </c>
      <c r="N66" s="13">
        <v>626</v>
      </c>
      <c r="O66" s="13">
        <v>870</v>
      </c>
      <c r="P66" s="13">
        <v>0.7195402298850575</v>
      </c>
      <c r="Q66" s="13">
        <v>1197</v>
      </c>
      <c r="R66" s="13">
        <v>1097</v>
      </c>
      <c r="S66" s="13">
        <v>100</v>
      </c>
      <c r="T66" s="13">
        <v>368</v>
      </c>
      <c r="U66" s="13">
        <v>407</v>
      </c>
      <c r="V66" s="13">
        <v>517</v>
      </c>
      <c r="W66" s="13">
        <v>0.78723404255319152</v>
      </c>
      <c r="X66" s="13">
        <v>22</v>
      </c>
      <c r="Y66" s="13">
        <v>4</v>
      </c>
      <c r="Z66" s="13">
        <v>2</v>
      </c>
      <c r="AA66" s="13">
        <v>2236</v>
      </c>
      <c r="AB66" s="13">
        <v>67.8</v>
      </c>
      <c r="AC66" s="13">
        <v>2136</v>
      </c>
      <c r="AD66" s="13">
        <v>64.7</v>
      </c>
      <c r="AE66" s="13">
        <v>100</v>
      </c>
      <c r="AF66" s="13">
        <v>3.0999999999999939</v>
      </c>
      <c r="AG66" s="13"/>
      <c r="AH66" s="13">
        <v>1</v>
      </c>
      <c r="AI66">
        <v>0</v>
      </c>
      <c r="AJ66">
        <f>(I66-MIN(I2:I69))/(MAX(I2:I69)-MIN(I2:I69))</f>
        <v>0.3125</v>
      </c>
      <c r="AK66">
        <f>(J66-MIN(J2:J69))/(MAX(J2:J69)-MIN(J2:J69))</f>
        <v>0.61111111111111116</v>
      </c>
      <c r="AL66">
        <f>(U66-MIN(U2:U69))/(MAX(U2:U69)-MIN(U2:U69))</f>
        <v>0.32209737827715357</v>
      </c>
      <c r="AM66">
        <f>(W66-MIN(W2:W69))/(MAX(W2:W69)-MIN(W2:W69))</f>
        <v>6.5909820262897906E-2</v>
      </c>
      <c r="AN66">
        <f>(X66-MIN(X2:X69))/(MAX(X2:X69)-MIN(X2:X69))</f>
        <v>6.0869565217391307E-2</v>
      </c>
      <c r="AO66">
        <f>(Y66-MIN(Y2:Y69))/(MAX(Y2:Y69)-MIN(Y2:Y69))</f>
        <v>0.5714285714285714</v>
      </c>
      <c r="AP66">
        <f>(AA66-MIN(AA2:AA69))/(MAX(AA2:AA69)-MIN(AA2:AA69))</f>
        <v>0.417462482946794</v>
      </c>
      <c r="AQ66">
        <f>(AE66-MIN(AE2:AE69))/(MAX(AE2:AE69)-MIN(AE2:AE69))</f>
        <v>0.20476190476190476</v>
      </c>
      <c r="AR66">
        <f>(AF66-MIN(AF2:AF69))/(MAX(AF2:AF69)-MIN(AF2:AF69))</f>
        <v>0.20526315789473701</v>
      </c>
      <c r="AS66">
        <v>0</v>
      </c>
    </row>
    <row r="67" spans="1:45" ht="14.25" customHeight="1" x14ac:dyDescent="0.3">
      <c r="A67" s="13" t="s">
        <v>410</v>
      </c>
      <c r="B67" s="13" t="s">
        <v>196</v>
      </c>
      <c r="C67" s="13" t="s">
        <v>40</v>
      </c>
      <c r="D67" s="13">
        <v>1</v>
      </c>
      <c r="E67" s="13">
        <v>1</v>
      </c>
      <c r="F67" s="13">
        <v>0</v>
      </c>
      <c r="G67" s="13">
        <v>0</v>
      </c>
      <c r="H67" s="13">
        <v>35</v>
      </c>
      <c r="I67" s="13">
        <v>20</v>
      </c>
      <c r="J67" s="13">
        <v>15</v>
      </c>
      <c r="K67" s="13">
        <v>223</v>
      </c>
      <c r="L67" s="13">
        <v>689</v>
      </c>
      <c r="M67" s="13">
        <v>0.32365747460087091</v>
      </c>
      <c r="N67" s="13">
        <v>497</v>
      </c>
      <c r="O67" s="13">
        <v>737</v>
      </c>
      <c r="P67" s="13">
        <v>0.67435549525101768</v>
      </c>
      <c r="Q67" s="13">
        <v>1266</v>
      </c>
      <c r="R67" s="13">
        <v>1154</v>
      </c>
      <c r="S67" s="13">
        <v>112</v>
      </c>
      <c r="T67" s="13">
        <v>423</v>
      </c>
      <c r="U67" s="13">
        <v>392</v>
      </c>
      <c r="V67" s="13">
        <v>527</v>
      </c>
      <c r="W67" s="13">
        <v>0.74383301707779881</v>
      </c>
      <c r="X67" s="13">
        <v>179</v>
      </c>
      <c r="Y67" s="13">
        <v>0</v>
      </c>
      <c r="Z67" s="13">
        <v>2</v>
      </c>
      <c r="AA67" s="13">
        <v>2352</v>
      </c>
      <c r="AB67" s="13">
        <v>67.2</v>
      </c>
      <c r="AC67" s="13">
        <v>2300</v>
      </c>
      <c r="AD67" s="13">
        <v>65.7</v>
      </c>
      <c r="AE67" s="13">
        <v>52</v>
      </c>
      <c r="AF67" s="13">
        <v>1.5</v>
      </c>
      <c r="AG67" s="13"/>
      <c r="AH67" s="13">
        <v>1</v>
      </c>
      <c r="AI67">
        <v>0</v>
      </c>
      <c r="AJ67">
        <f>(I67-MIN(I2:I69))/(MAX(I2:I69)-MIN(I2:I69))</f>
        <v>0.3125</v>
      </c>
      <c r="AK67">
        <f>(J67-MIN(J2:J69))/(MAX(J2:J69)-MIN(J2:J69))</f>
        <v>0.72222222222222221</v>
      </c>
      <c r="AL67">
        <f>(U67-MIN(U2:U69))/(MAX(U2:U69)-MIN(U2:U69))</f>
        <v>0.26591760299625467</v>
      </c>
      <c r="AM67">
        <f>(W67-MIN(W2:W69))/(MAX(W2:W69)-MIN(W2:W69))</f>
        <v>1.2714645364830319E-2</v>
      </c>
      <c r="AN67">
        <f>(X67-MIN(X2:X69))/(MAX(X2:X69)-MIN(X2:X69))</f>
        <v>0.51594202898550723</v>
      </c>
      <c r="AO67">
        <f>(Y67-MIN(Y2:Y69))/(MAX(Y2:Y69)-MIN(Y2:Y69))</f>
        <v>0</v>
      </c>
      <c r="AP67">
        <f>(AA67-MIN(AA2:AA69))/(MAX(AA2:AA69)-MIN(AA2:AA69))</f>
        <v>0.57571623465211463</v>
      </c>
      <c r="AQ67">
        <f>(AE67-MIN(AE2:AE69))/(MAX(AE2:AE69)-MIN(AE2:AE69))</f>
        <v>0.12857142857142856</v>
      </c>
      <c r="AR67">
        <f>(AF67-MIN(AF2:AF69))/(MAX(AF2:AF69)-MIN(AF2:AF69))</f>
        <v>0.1210526315789479</v>
      </c>
      <c r="AS67">
        <v>0</v>
      </c>
    </row>
    <row r="68" spans="1:45" ht="14.25" customHeight="1" x14ac:dyDescent="0.3">
      <c r="A68" s="13" t="s">
        <v>172</v>
      </c>
      <c r="B68" s="13" t="s">
        <v>342</v>
      </c>
      <c r="C68" s="13" t="s">
        <v>37</v>
      </c>
      <c r="D68" s="13">
        <v>1</v>
      </c>
      <c r="E68" s="13">
        <v>0</v>
      </c>
      <c r="F68" s="13">
        <v>4</v>
      </c>
      <c r="G68" s="13">
        <v>0</v>
      </c>
      <c r="H68" s="13">
        <v>34</v>
      </c>
      <c r="I68" s="13">
        <v>26</v>
      </c>
      <c r="J68" s="13">
        <v>8</v>
      </c>
      <c r="K68" s="13">
        <v>224</v>
      </c>
      <c r="L68" s="13">
        <v>665</v>
      </c>
      <c r="M68" s="13">
        <v>0.33684210526315789</v>
      </c>
      <c r="N68" s="13">
        <v>465</v>
      </c>
      <c r="O68" s="13">
        <v>676</v>
      </c>
      <c r="P68" s="13">
        <v>0.68786982248520712</v>
      </c>
      <c r="Q68" s="13">
        <v>1307</v>
      </c>
      <c r="R68" s="13">
        <v>1020</v>
      </c>
      <c r="S68" s="13">
        <v>287</v>
      </c>
      <c r="T68" s="13">
        <v>447</v>
      </c>
      <c r="U68" s="13">
        <v>469</v>
      </c>
      <c r="V68" s="13">
        <v>435</v>
      </c>
      <c r="W68" s="13">
        <v>1.07816091954023</v>
      </c>
      <c r="X68" s="13">
        <v>102</v>
      </c>
      <c r="Y68" s="13">
        <v>2</v>
      </c>
      <c r="Z68" s="13">
        <v>2</v>
      </c>
      <c r="AA68" s="13">
        <v>2361</v>
      </c>
      <c r="AB68" s="13">
        <v>69.400000000000006</v>
      </c>
      <c r="AC68" s="13">
        <v>2064</v>
      </c>
      <c r="AD68" s="13">
        <v>60.7</v>
      </c>
      <c r="AE68" s="13">
        <v>297</v>
      </c>
      <c r="AF68" s="13">
        <v>8.7000000000000028</v>
      </c>
      <c r="AG68" s="13"/>
      <c r="AH68" s="13">
        <v>1</v>
      </c>
      <c r="AI68">
        <v>0</v>
      </c>
      <c r="AJ68">
        <f>(I68-MIN(I2:I69))/(MAX(I2:I69)-MIN(I2:I69))</f>
        <v>0.6875</v>
      </c>
      <c r="AK68">
        <f>(J68-MIN(J2:J69))/(MAX(J2:J69)-MIN(J2:J69))</f>
        <v>0.33333333333333331</v>
      </c>
      <c r="AL68">
        <f>(U68-MIN(U2:U69))/(MAX(U2:U69)-MIN(U2:U69))</f>
        <v>0.55430711610486894</v>
      </c>
      <c r="AM68">
        <f>(W68-MIN(W2:W69))/(MAX(W2:W69)-MIN(W2:W69))</f>
        <v>0.42248909308788113</v>
      </c>
      <c r="AN68">
        <f>(X68-MIN(X2:X69))/(MAX(X2:X69)-MIN(X2:X69))</f>
        <v>0.29275362318840581</v>
      </c>
      <c r="AO68">
        <f>(Y68-MIN(Y2:Y69))/(MAX(Y2:Y69)-MIN(Y2:Y69))</f>
        <v>0.2857142857142857</v>
      </c>
      <c r="AP68">
        <f>(AA68-MIN(AA2:AA69))/(MAX(AA2:AA69)-MIN(AA2:AA69))</f>
        <v>0.58799454297407916</v>
      </c>
      <c r="AQ68">
        <f>(AE68-MIN(AE2:AE69))/(MAX(AE2:AE69)-MIN(AE2:AE69))</f>
        <v>0.51746031746031751</v>
      </c>
      <c r="AR68">
        <f>(AF68-MIN(AF2:AF69))/(MAX(AF2:AF69)-MIN(AF2:AF69))</f>
        <v>0.50000000000000044</v>
      </c>
      <c r="AS68">
        <v>4</v>
      </c>
    </row>
    <row r="69" spans="1:45" ht="14.25" customHeight="1" x14ac:dyDescent="0.3">
      <c r="A69" s="13" t="s">
        <v>130</v>
      </c>
      <c r="B69" s="13" t="s">
        <v>201</v>
      </c>
      <c r="C69" s="13" t="s">
        <v>37</v>
      </c>
      <c r="D69" s="13">
        <v>0</v>
      </c>
      <c r="E69" s="13">
        <v>0</v>
      </c>
      <c r="F69" s="13">
        <v>0</v>
      </c>
      <c r="G69" s="13">
        <v>1</v>
      </c>
      <c r="H69" s="13">
        <v>34</v>
      </c>
      <c r="I69" s="13">
        <v>23</v>
      </c>
      <c r="J69" s="13">
        <v>11</v>
      </c>
      <c r="K69" s="13">
        <v>252</v>
      </c>
      <c r="L69" s="13">
        <v>754</v>
      </c>
      <c r="M69" s="13">
        <v>0.33421750663129968</v>
      </c>
      <c r="N69" s="13">
        <v>360</v>
      </c>
      <c r="O69" s="13">
        <v>569</v>
      </c>
      <c r="P69" s="13">
        <v>0.63268892794376097</v>
      </c>
      <c r="Q69" s="13">
        <v>1247</v>
      </c>
      <c r="R69" s="13">
        <v>1120</v>
      </c>
      <c r="S69" s="13">
        <v>127</v>
      </c>
      <c r="T69" s="13">
        <v>386</v>
      </c>
      <c r="U69" s="13">
        <v>455</v>
      </c>
      <c r="V69" s="13">
        <v>331</v>
      </c>
      <c r="W69" s="13">
        <v>1.374622356495468</v>
      </c>
      <c r="X69" s="13">
        <v>13</v>
      </c>
      <c r="Y69" s="13">
        <v>5</v>
      </c>
      <c r="Z69" s="13">
        <v>7</v>
      </c>
      <c r="AA69" s="13">
        <v>2228</v>
      </c>
      <c r="AB69" s="13">
        <v>65.5</v>
      </c>
      <c r="AC69" s="13">
        <v>1901</v>
      </c>
      <c r="AD69" s="13">
        <v>55.9</v>
      </c>
      <c r="AE69" s="13">
        <v>327</v>
      </c>
      <c r="AF69" s="13">
        <v>9.6000000000000014</v>
      </c>
      <c r="AG69" s="13"/>
      <c r="AH69" s="13">
        <v>0</v>
      </c>
      <c r="AI69">
        <v>1</v>
      </c>
      <c r="AJ69">
        <f>(I69-MIN(I2:I69))/(MAX(I2:I69)-MIN(I2:I69))</f>
        <v>0.5</v>
      </c>
      <c r="AK69">
        <f>(J69-MIN(J2:J69))/(MAX(J2:J69)-MIN(J2:J69))</f>
        <v>0.5</v>
      </c>
      <c r="AL69">
        <f>(U69-MIN(U2:U69))/(MAX(U2:U69)-MIN(U2:U69))</f>
        <v>0.50187265917602997</v>
      </c>
      <c r="AM69">
        <f>(W69-MIN(W2:W69))/(MAX(W2:W69)-MIN(W2:W69))</f>
        <v>0.78585188962612651</v>
      </c>
      <c r="AN69">
        <f>(X69-MIN(X2:X69))/(MAX(X2:X69)-MIN(X2:X69))</f>
        <v>3.4782608695652174E-2</v>
      </c>
      <c r="AO69">
        <f>(Y69-MIN(Y2:Y69))/(MAX(Y2:Y69)-MIN(Y2:Y69))</f>
        <v>0.7142857142857143</v>
      </c>
      <c r="AP69">
        <f>(AA69-MIN(AA2:AA69))/(MAX(AA2:AA69)-MIN(AA2:AA69))</f>
        <v>0.40654843110504774</v>
      </c>
      <c r="AQ69">
        <f>(AE69-MIN(AE2:AE69))/(MAX(AE2:AE69)-MIN(AE2:AE69))</f>
        <v>0.56507936507936507</v>
      </c>
      <c r="AR69">
        <f>(AF69-MIN(AF2:AF69))/(MAX(AF2:AF69)-MIN(AF2:AF69))</f>
        <v>0.54736842105263195</v>
      </c>
      <c r="AS69">
        <v>0</v>
      </c>
    </row>
    <row r="70" spans="1:45" ht="14.25" customHeight="1" x14ac:dyDescent="0.3">
      <c r="A70" s="13"/>
      <c r="B70" s="13"/>
      <c r="C70" s="13"/>
      <c r="D70" s="13">
        <f>CORREL(D2:D69, F2:F69)</f>
        <v>-0.3870791148778337</v>
      </c>
      <c r="E70" s="13">
        <f>CORREL(E2:E69, F2:F69)</f>
        <v>-0.12788271970093384</v>
      </c>
      <c r="F70" s="13"/>
      <c r="G70" s="13">
        <f>CORREL(G2:G69, F2:F69)</f>
        <v>0.20642670437899122</v>
      </c>
      <c r="H70" s="13">
        <f>CORREL(H2:H69, F2:F69)</f>
        <v>4.255233162880992E-2</v>
      </c>
      <c r="I70" s="13">
        <f>CORREL(I2:I69, F2:F69)</f>
        <v>0.32769857121221563</v>
      </c>
      <c r="J70" s="13">
        <f>CORREL(J2:J69, F2:F69)</f>
        <v>-0.31096444204829643</v>
      </c>
      <c r="K70" s="13">
        <f>CORREL(K2:K69, F2:F69)</f>
        <v>5.4275165174215399E-2</v>
      </c>
      <c r="L70" s="13">
        <f>CORREL(L2:L69, F2:F69)</f>
        <v>6.3778641048952991E-2</v>
      </c>
      <c r="M70" s="15">
        <f>CORREL(M2:M69, F2:F69)</f>
        <v>-1.4406798630662229E-2</v>
      </c>
      <c r="N70" s="13">
        <f>CORREL(N2:N69, F2:F69)</f>
        <v>-0.12618857828066085</v>
      </c>
      <c r="O70" s="13">
        <f>CORREL(O2:O69, F2:F69)</f>
        <v>-0.11837565013876813</v>
      </c>
      <c r="P70" s="15">
        <f>CORREL(P2:P69, F2:F69)</f>
        <v>-4.2016989251855638E-2</v>
      </c>
      <c r="Q70" s="13">
        <f>CORREL(Q2:Q69, F2:F69)</f>
        <v>0.10664053927450927</v>
      </c>
      <c r="R70" s="13">
        <f>CORREL(R2:R69, F2:F69)</f>
        <v>-3.279160407089967E-2</v>
      </c>
      <c r="S70" s="13">
        <f>CORREL(S2:S69, F2:F69)</f>
        <v>0.13036404761277326</v>
      </c>
      <c r="T70" s="13">
        <f>CORREL(T2:T69, F2:F69)</f>
        <v>0.18158926442579085</v>
      </c>
      <c r="U70" s="13">
        <f>CORREL(U2:U69, F2:F69)</f>
        <v>0.11398218454292118</v>
      </c>
      <c r="V70" s="13">
        <f>CORREL(V2:V69, F2:F69)</f>
        <v>-9.2814262278999374E-2</v>
      </c>
      <c r="W70" s="15">
        <f>CORREL(W2:W69, F2:F69)</f>
        <v>0.15116537097050725</v>
      </c>
      <c r="X70" s="13">
        <f>CORREL(X2:X69, F2:F69)</f>
        <v>-0.35999199243125207</v>
      </c>
      <c r="Y70" s="13">
        <f>CORREL(Y2:Y69, F2:F69)</f>
        <v>0.39552800813399031</v>
      </c>
      <c r="Z70" s="13">
        <f>CORREL(Z2:Z69, F2:F69)</f>
        <v>0.12099464367777811</v>
      </c>
      <c r="AA70" s="13">
        <f>CORREL(AA2:AA69, F2:F69)</f>
        <v>0.15392730297919827</v>
      </c>
      <c r="AB70" s="13">
        <f>CORREL(AB2:AB69, F2:F69)</f>
        <v>0.1468358229188389</v>
      </c>
      <c r="AC70" s="13">
        <f>CORREL(AC2:AC69, F2:F69)</f>
        <v>-0.16967992122234726</v>
      </c>
      <c r="AD70" s="13">
        <f>CORREL(AD2:AD69, F2:F69)</f>
        <v>-0.21397479264978969</v>
      </c>
      <c r="AE70" s="13">
        <f>CORREL(AE2:AE69, F2:F69)</f>
        <v>0.40566756396253545</v>
      </c>
      <c r="AF70" s="13">
        <f>CORREL(AF2:AF69, F2:F69)</f>
        <v>0.39454691720313773</v>
      </c>
      <c r="AG70" s="13"/>
      <c r="AH70" s="13"/>
    </row>
    <row r="71" spans="1:45" ht="14.25" customHeight="1" x14ac:dyDescent="0.3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5"/>
      <c r="N71" s="13"/>
      <c r="O71" s="13"/>
      <c r="P71" s="15"/>
      <c r="Q71" s="13"/>
      <c r="R71" s="13"/>
      <c r="S71" s="13"/>
      <c r="T71" s="13"/>
      <c r="U71" s="13"/>
      <c r="V71" s="13"/>
      <c r="W71" s="15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</row>
    <row r="72" spans="1:45" ht="14.25" customHeight="1" x14ac:dyDescent="0.3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5"/>
      <c r="N72" s="13"/>
      <c r="O72" s="13"/>
      <c r="P72" s="15"/>
      <c r="Q72" s="13"/>
      <c r="R72" s="13"/>
      <c r="S72" s="13"/>
      <c r="T72" s="13"/>
      <c r="U72" s="13"/>
      <c r="V72" s="13"/>
      <c r="W72" s="15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</row>
    <row r="73" spans="1:45" ht="14.25" customHeight="1" x14ac:dyDescent="0.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5"/>
      <c r="N73" s="13"/>
      <c r="O73" s="13"/>
      <c r="P73" s="15"/>
      <c r="Q73" s="13"/>
      <c r="R73" s="13"/>
      <c r="S73" s="13"/>
      <c r="T73" s="13"/>
      <c r="U73" s="13"/>
      <c r="V73" s="13"/>
      <c r="W73" s="15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</row>
    <row r="74" spans="1:45" ht="14.25" customHeight="1" x14ac:dyDescent="0.3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5"/>
      <c r="N74" s="13"/>
      <c r="O74" s="13"/>
      <c r="P74" s="15"/>
      <c r="Q74" s="13"/>
      <c r="R74" s="13"/>
      <c r="S74" s="13"/>
      <c r="T74" s="13"/>
      <c r="U74" s="13"/>
      <c r="V74" s="13"/>
      <c r="W74" s="15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</row>
    <row r="75" spans="1:45" ht="14.25" customHeight="1" x14ac:dyDescent="0.3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5"/>
      <c r="N75" s="13"/>
      <c r="O75" s="13"/>
      <c r="P75" s="15"/>
      <c r="Q75" s="13"/>
      <c r="R75" s="13"/>
      <c r="S75" s="13"/>
      <c r="T75" s="13"/>
      <c r="U75" s="13"/>
      <c r="V75" s="13"/>
      <c r="W75" s="15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</row>
    <row r="76" spans="1:45" ht="14.25" customHeight="1" x14ac:dyDescent="0.3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5"/>
      <c r="N76" s="13"/>
      <c r="O76" s="13"/>
      <c r="P76" s="15"/>
      <c r="Q76" s="13"/>
      <c r="R76" s="13"/>
      <c r="S76" s="13"/>
      <c r="T76" s="13"/>
      <c r="U76" s="13"/>
      <c r="V76" s="13"/>
      <c r="W76" s="15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</row>
    <row r="77" spans="1:45" ht="14.25" customHeight="1" x14ac:dyDescent="0.3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5"/>
      <c r="N77" s="13"/>
      <c r="O77" s="13"/>
      <c r="P77" s="15"/>
      <c r="Q77" s="13"/>
      <c r="R77" s="13"/>
      <c r="S77" s="13"/>
      <c r="T77" s="13"/>
      <c r="U77" s="13"/>
      <c r="V77" s="13"/>
      <c r="W77" s="15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</row>
    <row r="78" spans="1:45" ht="14.25" customHeight="1" x14ac:dyDescent="0.3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5"/>
      <c r="N78" s="13"/>
      <c r="O78" s="13"/>
      <c r="P78" s="15"/>
      <c r="Q78" s="13"/>
      <c r="R78" s="13"/>
      <c r="S78" s="13"/>
      <c r="T78" s="13"/>
      <c r="U78" s="13"/>
      <c r="V78" s="13"/>
      <c r="W78" s="15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</row>
    <row r="79" spans="1:45" ht="14.25" customHeight="1" x14ac:dyDescent="0.3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5"/>
      <c r="N79" s="13"/>
      <c r="O79" s="13"/>
      <c r="P79" s="15"/>
      <c r="Q79" s="13"/>
      <c r="R79" s="13"/>
      <c r="S79" s="13"/>
      <c r="T79" s="13"/>
      <c r="U79" s="13"/>
      <c r="V79" s="13"/>
      <c r="W79" s="15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</row>
    <row r="80" spans="1:45" ht="14.25" customHeight="1" x14ac:dyDescent="0.3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5"/>
      <c r="N80" s="13"/>
      <c r="O80" s="13"/>
      <c r="P80" s="15"/>
      <c r="Q80" s="13"/>
      <c r="R80" s="13"/>
      <c r="S80" s="13"/>
      <c r="T80" s="13"/>
      <c r="U80" s="13"/>
      <c r="V80" s="13"/>
      <c r="W80" s="15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</row>
    <row r="81" spans="1:34" ht="14.25" customHeight="1" x14ac:dyDescent="0.3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5"/>
      <c r="N81" s="13"/>
      <c r="O81" s="13"/>
      <c r="P81" s="15"/>
      <c r="Q81" s="13"/>
      <c r="R81" s="13"/>
      <c r="S81" s="13"/>
      <c r="T81" s="13"/>
      <c r="U81" s="13"/>
      <c r="V81" s="13"/>
      <c r="W81" s="15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</row>
    <row r="82" spans="1:34" ht="14.25" customHeight="1" x14ac:dyDescent="0.3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5"/>
      <c r="N82" s="13"/>
      <c r="O82" s="13"/>
      <c r="P82" s="15"/>
      <c r="Q82" s="13"/>
      <c r="R82" s="13"/>
      <c r="S82" s="13"/>
      <c r="T82" s="13"/>
      <c r="U82" s="13"/>
      <c r="V82" s="13"/>
      <c r="W82" s="15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</row>
    <row r="83" spans="1:34" ht="14.25" customHeight="1" x14ac:dyDescent="0.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5"/>
      <c r="N83" s="13"/>
      <c r="O83" s="13"/>
      <c r="P83" s="15"/>
      <c r="Q83" s="13"/>
      <c r="R83" s="13"/>
      <c r="S83" s="13"/>
      <c r="T83" s="13"/>
      <c r="U83" s="13"/>
      <c r="V83" s="13"/>
      <c r="W83" s="15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</row>
    <row r="84" spans="1:34" ht="14.25" customHeight="1" x14ac:dyDescent="0.3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5"/>
      <c r="N84" s="13"/>
      <c r="O84" s="13"/>
      <c r="P84" s="15"/>
      <c r="Q84" s="13"/>
      <c r="R84" s="13"/>
      <c r="S84" s="13"/>
      <c r="T84" s="13"/>
      <c r="U84" s="13"/>
      <c r="V84" s="13"/>
      <c r="W84" s="15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</row>
    <row r="85" spans="1:34" ht="14.25" customHeight="1" x14ac:dyDescent="0.3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5"/>
      <c r="N85" s="13"/>
      <c r="O85" s="13"/>
      <c r="P85" s="15"/>
      <c r="Q85" s="13"/>
      <c r="R85" s="13"/>
      <c r="S85" s="13"/>
      <c r="T85" s="13"/>
      <c r="U85" s="13"/>
      <c r="V85" s="13"/>
      <c r="W85" s="15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</row>
    <row r="86" spans="1:34" ht="14.25" customHeight="1" x14ac:dyDescent="0.3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5"/>
      <c r="N86" s="13"/>
      <c r="O86" s="13"/>
      <c r="P86" s="15"/>
      <c r="Q86" s="13"/>
      <c r="R86" s="13"/>
      <c r="S86" s="13"/>
      <c r="T86" s="13"/>
      <c r="U86" s="13"/>
      <c r="V86" s="13"/>
      <c r="W86" s="15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</row>
    <row r="87" spans="1:34" ht="14.25" customHeight="1" x14ac:dyDescent="0.3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5"/>
      <c r="N87" s="13"/>
      <c r="O87" s="13"/>
      <c r="P87" s="15"/>
      <c r="Q87" s="13"/>
      <c r="R87" s="13"/>
      <c r="S87" s="13"/>
      <c r="T87" s="13"/>
      <c r="U87" s="13"/>
      <c r="V87" s="13"/>
      <c r="W87" s="15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</row>
    <row r="88" spans="1:34" ht="14.25" customHeight="1" x14ac:dyDescent="0.3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5"/>
      <c r="N88" s="13"/>
      <c r="O88" s="13"/>
      <c r="P88" s="15"/>
      <c r="Q88" s="13"/>
      <c r="R88" s="13"/>
      <c r="S88" s="13"/>
      <c r="T88" s="13"/>
      <c r="U88" s="13"/>
      <c r="V88" s="13"/>
      <c r="W88" s="15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</row>
    <row r="89" spans="1:34" ht="14.25" customHeight="1" x14ac:dyDescent="0.3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5"/>
      <c r="N89" s="13"/>
      <c r="O89" s="13"/>
      <c r="P89" s="15"/>
      <c r="Q89" s="13"/>
      <c r="R89" s="13"/>
      <c r="S89" s="13"/>
      <c r="T89" s="13"/>
      <c r="U89" s="13"/>
      <c r="V89" s="13"/>
      <c r="W89" s="15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</row>
    <row r="90" spans="1:34" ht="14.25" customHeight="1" x14ac:dyDescent="0.3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5"/>
      <c r="N90" s="13"/>
      <c r="O90" s="13"/>
      <c r="P90" s="15"/>
      <c r="Q90" s="13"/>
      <c r="R90" s="13"/>
      <c r="S90" s="13"/>
      <c r="T90" s="13"/>
      <c r="U90" s="13"/>
      <c r="V90" s="13"/>
      <c r="W90" s="15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</row>
    <row r="91" spans="1:34" ht="14.25" customHeight="1" x14ac:dyDescent="0.3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5"/>
      <c r="N91" s="13"/>
      <c r="O91" s="13"/>
      <c r="P91" s="15"/>
      <c r="Q91" s="13"/>
      <c r="R91" s="13"/>
      <c r="S91" s="13"/>
      <c r="T91" s="13"/>
      <c r="U91" s="13"/>
      <c r="V91" s="13"/>
      <c r="W91" s="15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</row>
    <row r="92" spans="1:34" ht="14.25" customHeight="1" x14ac:dyDescent="0.3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5"/>
      <c r="N92" s="13"/>
      <c r="O92" s="13"/>
      <c r="P92" s="15"/>
      <c r="Q92" s="13"/>
      <c r="R92" s="13"/>
      <c r="S92" s="13"/>
      <c r="T92" s="13"/>
      <c r="U92" s="13"/>
      <c r="V92" s="13"/>
      <c r="W92" s="15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</row>
    <row r="93" spans="1:34" ht="14.25" customHeight="1" x14ac:dyDescent="0.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5"/>
      <c r="N93" s="13"/>
      <c r="O93" s="13"/>
      <c r="P93" s="15"/>
      <c r="Q93" s="13"/>
      <c r="R93" s="13"/>
      <c r="S93" s="13"/>
      <c r="T93" s="13"/>
      <c r="U93" s="13"/>
      <c r="V93" s="13"/>
      <c r="W93" s="15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</row>
    <row r="94" spans="1:34" ht="14.25" customHeight="1" x14ac:dyDescent="0.3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5"/>
      <c r="N94" s="13"/>
      <c r="O94" s="13"/>
      <c r="P94" s="15"/>
      <c r="Q94" s="13"/>
      <c r="R94" s="13"/>
      <c r="S94" s="13"/>
      <c r="T94" s="13"/>
      <c r="U94" s="13"/>
      <c r="V94" s="13"/>
      <c r="W94" s="15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</row>
    <row r="95" spans="1:34" ht="14.25" customHeight="1" x14ac:dyDescent="0.3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5"/>
      <c r="N95" s="13"/>
      <c r="O95" s="13"/>
      <c r="P95" s="15"/>
      <c r="Q95" s="13"/>
      <c r="R95" s="13"/>
      <c r="S95" s="13"/>
      <c r="T95" s="13"/>
      <c r="U95" s="13"/>
      <c r="V95" s="13"/>
      <c r="W95" s="15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</row>
    <row r="96" spans="1:34" ht="14.25" customHeight="1" x14ac:dyDescent="0.3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5"/>
      <c r="N96" s="13"/>
      <c r="O96" s="13"/>
      <c r="P96" s="15"/>
      <c r="Q96" s="13"/>
      <c r="R96" s="13"/>
      <c r="S96" s="13"/>
      <c r="T96" s="13"/>
      <c r="U96" s="13"/>
      <c r="V96" s="13"/>
      <c r="W96" s="15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</row>
    <row r="97" spans="1:34" ht="14.25" customHeight="1" x14ac:dyDescent="0.3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5"/>
      <c r="N97" s="13"/>
      <c r="O97" s="13"/>
      <c r="P97" s="15"/>
      <c r="Q97" s="13"/>
      <c r="R97" s="13"/>
      <c r="S97" s="13"/>
      <c r="T97" s="13"/>
      <c r="U97" s="13"/>
      <c r="V97" s="13"/>
      <c r="W97" s="15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</row>
    <row r="98" spans="1:34" ht="14.25" customHeight="1" x14ac:dyDescent="0.3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5"/>
      <c r="N98" s="13"/>
      <c r="O98" s="13"/>
      <c r="P98" s="15"/>
      <c r="Q98" s="13"/>
      <c r="R98" s="13"/>
      <c r="S98" s="13"/>
      <c r="T98" s="13"/>
      <c r="U98" s="13"/>
      <c r="V98" s="13"/>
      <c r="W98" s="15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</row>
    <row r="99" spans="1:34" ht="14.25" customHeight="1" x14ac:dyDescent="0.3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5"/>
      <c r="N99" s="13"/>
      <c r="O99" s="13"/>
      <c r="P99" s="15"/>
      <c r="Q99" s="13"/>
      <c r="R99" s="13"/>
      <c r="S99" s="13"/>
      <c r="T99" s="13"/>
      <c r="U99" s="13"/>
      <c r="V99" s="13"/>
      <c r="W99" s="15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</row>
    <row r="100" spans="1:34" ht="14.25" customHeight="1" x14ac:dyDescent="0.3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5"/>
      <c r="N100" s="13"/>
      <c r="O100" s="13"/>
      <c r="P100" s="15"/>
      <c r="Q100" s="13"/>
      <c r="R100" s="13"/>
      <c r="S100" s="13"/>
      <c r="T100" s="13"/>
      <c r="U100" s="13"/>
      <c r="V100" s="13"/>
      <c r="W100" s="15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</row>
    <row r="101" spans="1:34" ht="14.25" customHeight="1" x14ac:dyDescent="0.3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5"/>
      <c r="N101" s="13"/>
      <c r="O101" s="13"/>
      <c r="P101" s="15"/>
      <c r="Q101" s="13"/>
      <c r="R101" s="13"/>
      <c r="S101" s="13"/>
      <c r="T101" s="13"/>
      <c r="U101" s="13"/>
      <c r="V101" s="13"/>
      <c r="W101" s="15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</row>
    <row r="102" spans="1:34" ht="14.25" customHeight="1" x14ac:dyDescent="0.3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5"/>
      <c r="N102" s="13"/>
      <c r="O102" s="13"/>
      <c r="P102" s="15"/>
      <c r="Q102" s="13"/>
      <c r="R102" s="13"/>
      <c r="S102" s="13"/>
      <c r="T102" s="13"/>
      <c r="U102" s="13"/>
      <c r="V102" s="13"/>
      <c r="W102" s="15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</row>
    <row r="103" spans="1:34" ht="14.25" customHeight="1" x14ac:dyDescent="0.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5"/>
      <c r="N103" s="13"/>
      <c r="O103" s="13"/>
      <c r="P103" s="15"/>
      <c r="Q103" s="13"/>
      <c r="R103" s="13"/>
      <c r="S103" s="13"/>
      <c r="T103" s="13"/>
      <c r="U103" s="13"/>
      <c r="V103" s="13"/>
      <c r="W103" s="15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</row>
    <row r="104" spans="1:34" ht="14.25" customHeight="1" x14ac:dyDescent="0.3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5"/>
      <c r="N104" s="13"/>
      <c r="O104" s="13"/>
      <c r="P104" s="15"/>
      <c r="Q104" s="13"/>
      <c r="R104" s="13"/>
      <c r="S104" s="13"/>
      <c r="T104" s="13"/>
      <c r="U104" s="13"/>
      <c r="V104" s="13"/>
      <c r="W104" s="15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</row>
    <row r="105" spans="1:34" ht="14.25" customHeight="1" x14ac:dyDescent="0.3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5"/>
      <c r="N105" s="13"/>
      <c r="O105" s="13"/>
      <c r="P105" s="15"/>
      <c r="Q105" s="13"/>
      <c r="R105" s="13"/>
      <c r="S105" s="13"/>
      <c r="T105" s="13"/>
      <c r="U105" s="13"/>
      <c r="V105" s="13"/>
      <c r="W105" s="15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</row>
    <row r="106" spans="1:34" ht="14.25" customHeight="1" x14ac:dyDescent="0.3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5"/>
      <c r="N106" s="13"/>
      <c r="O106" s="13"/>
      <c r="P106" s="15"/>
      <c r="Q106" s="13"/>
      <c r="R106" s="13"/>
      <c r="S106" s="13"/>
      <c r="T106" s="13"/>
      <c r="U106" s="13"/>
      <c r="V106" s="13"/>
      <c r="W106" s="15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</row>
    <row r="107" spans="1:34" ht="14.25" customHeight="1" x14ac:dyDescent="0.3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5"/>
      <c r="N107" s="13"/>
      <c r="O107" s="13"/>
      <c r="P107" s="15"/>
      <c r="Q107" s="13"/>
      <c r="R107" s="13"/>
      <c r="S107" s="13"/>
      <c r="T107" s="13"/>
      <c r="U107" s="13"/>
      <c r="V107" s="13"/>
      <c r="W107" s="15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</row>
    <row r="108" spans="1:34" ht="14.25" customHeight="1" x14ac:dyDescent="0.3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5"/>
      <c r="N108" s="13"/>
      <c r="O108" s="13"/>
      <c r="P108" s="15"/>
      <c r="Q108" s="13"/>
      <c r="R108" s="13"/>
      <c r="S108" s="13"/>
      <c r="T108" s="13"/>
      <c r="U108" s="13"/>
      <c r="V108" s="13"/>
      <c r="W108" s="15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</row>
    <row r="109" spans="1:34" ht="14.25" customHeight="1" x14ac:dyDescent="0.3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5"/>
      <c r="N109" s="13"/>
      <c r="O109" s="13"/>
      <c r="P109" s="15"/>
      <c r="Q109" s="13"/>
      <c r="R109" s="13"/>
      <c r="S109" s="13"/>
      <c r="T109" s="13"/>
      <c r="U109" s="13"/>
      <c r="V109" s="13"/>
      <c r="W109" s="15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</row>
    <row r="110" spans="1:34" ht="14.25" customHeight="1" x14ac:dyDescent="0.3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5"/>
      <c r="N110" s="13"/>
      <c r="O110" s="13"/>
      <c r="P110" s="15"/>
      <c r="Q110" s="13"/>
      <c r="R110" s="13"/>
      <c r="S110" s="13"/>
      <c r="T110" s="13"/>
      <c r="U110" s="13"/>
      <c r="V110" s="13"/>
      <c r="W110" s="15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</row>
    <row r="111" spans="1:34" ht="14.25" customHeight="1" x14ac:dyDescent="0.3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5"/>
      <c r="N111" s="13"/>
      <c r="O111" s="13"/>
      <c r="P111" s="15"/>
      <c r="Q111" s="13"/>
      <c r="R111" s="13"/>
      <c r="S111" s="13"/>
      <c r="T111" s="13"/>
      <c r="U111" s="13"/>
      <c r="V111" s="13"/>
      <c r="W111" s="15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</row>
    <row r="112" spans="1:34" ht="14.25" customHeight="1" x14ac:dyDescent="0.3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5"/>
      <c r="N112" s="13"/>
      <c r="O112" s="13"/>
      <c r="P112" s="15"/>
      <c r="Q112" s="13"/>
      <c r="R112" s="13"/>
      <c r="S112" s="13"/>
      <c r="T112" s="13"/>
      <c r="U112" s="13"/>
      <c r="V112" s="13"/>
      <c r="W112" s="15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</row>
    <row r="113" spans="1:34" ht="14.25" customHeight="1" x14ac:dyDescent="0.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5"/>
      <c r="N113" s="13"/>
      <c r="O113" s="13"/>
      <c r="P113" s="15"/>
      <c r="Q113" s="13"/>
      <c r="R113" s="13"/>
      <c r="S113" s="13"/>
      <c r="T113" s="13"/>
      <c r="U113" s="13"/>
      <c r="V113" s="13"/>
      <c r="W113" s="15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</row>
    <row r="114" spans="1:34" ht="14.25" customHeight="1" x14ac:dyDescent="0.3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5"/>
      <c r="N114" s="13"/>
      <c r="O114" s="13"/>
      <c r="P114" s="15"/>
      <c r="Q114" s="13"/>
      <c r="R114" s="13"/>
      <c r="S114" s="13"/>
      <c r="T114" s="13"/>
      <c r="U114" s="13"/>
      <c r="V114" s="13"/>
      <c r="W114" s="15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</row>
    <row r="115" spans="1:34" ht="14.25" customHeight="1" x14ac:dyDescent="0.3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5"/>
      <c r="N115" s="13"/>
      <c r="O115" s="13"/>
      <c r="P115" s="15"/>
      <c r="Q115" s="13"/>
      <c r="R115" s="13"/>
      <c r="S115" s="13"/>
      <c r="T115" s="13"/>
      <c r="U115" s="13"/>
      <c r="V115" s="13"/>
      <c r="W115" s="15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</row>
    <row r="116" spans="1:34" ht="14.25" customHeight="1" x14ac:dyDescent="0.3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5"/>
      <c r="N116" s="13"/>
      <c r="O116" s="13"/>
      <c r="P116" s="15"/>
      <c r="Q116" s="13"/>
      <c r="R116" s="13"/>
      <c r="S116" s="13"/>
      <c r="T116" s="13"/>
      <c r="U116" s="13"/>
      <c r="V116" s="13"/>
      <c r="W116" s="15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</row>
    <row r="117" spans="1:34" ht="14.25" customHeight="1" x14ac:dyDescent="0.3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5"/>
      <c r="N117" s="13"/>
      <c r="O117" s="13"/>
      <c r="P117" s="15"/>
      <c r="Q117" s="13"/>
      <c r="R117" s="13"/>
      <c r="S117" s="13"/>
      <c r="T117" s="13"/>
      <c r="U117" s="13"/>
      <c r="V117" s="13"/>
      <c r="W117" s="15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</row>
    <row r="118" spans="1:34" ht="14.25" customHeight="1" x14ac:dyDescent="0.3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5"/>
      <c r="N118" s="13"/>
      <c r="O118" s="13"/>
      <c r="P118" s="15"/>
      <c r="Q118" s="13"/>
      <c r="R118" s="13"/>
      <c r="S118" s="13"/>
      <c r="T118" s="13"/>
      <c r="U118" s="13"/>
      <c r="V118" s="13"/>
      <c r="W118" s="15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</row>
    <row r="119" spans="1:34" ht="14.25" customHeight="1" x14ac:dyDescent="0.3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5"/>
      <c r="N119" s="13"/>
      <c r="O119" s="13"/>
      <c r="P119" s="15"/>
      <c r="Q119" s="13"/>
      <c r="R119" s="13"/>
      <c r="S119" s="13"/>
      <c r="T119" s="13"/>
      <c r="U119" s="13"/>
      <c r="V119" s="13"/>
      <c r="W119" s="15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</row>
    <row r="120" spans="1:34" ht="14.25" customHeight="1" x14ac:dyDescent="0.3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5"/>
      <c r="N120" s="13"/>
      <c r="O120" s="13"/>
      <c r="P120" s="15"/>
      <c r="Q120" s="13"/>
      <c r="R120" s="13"/>
      <c r="S120" s="13"/>
      <c r="T120" s="13"/>
      <c r="U120" s="13"/>
      <c r="V120" s="13"/>
      <c r="W120" s="15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</row>
    <row r="121" spans="1:34" ht="14.25" customHeight="1" x14ac:dyDescent="0.3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5"/>
      <c r="N121" s="13"/>
      <c r="O121" s="13"/>
      <c r="P121" s="15"/>
      <c r="Q121" s="13"/>
      <c r="R121" s="13"/>
      <c r="S121" s="13"/>
      <c r="T121" s="13"/>
      <c r="U121" s="13"/>
      <c r="V121" s="13"/>
      <c r="W121" s="15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</row>
    <row r="122" spans="1:34" ht="14.25" customHeight="1" x14ac:dyDescent="0.3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5"/>
      <c r="N122" s="13"/>
      <c r="O122" s="13"/>
      <c r="P122" s="15"/>
      <c r="Q122" s="13"/>
      <c r="R122" s="13"/>
      <c r="S122" s="13"/>
      <c r="T122" s="13"/>
      <c r="U122" s="13"/>
      <c r="V122" s="13"/>
      <c r="W122" s="15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</row>
    <row r="123" spans="1:34" ht="14.25" customHeight="1" x14ac:dyDescent="0.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5"/>
      <c r="N123" s="13"/>
      <c r="O123" s="13"/>
      <c r="P123" s="15"/>
      <c r="Q123" s="13"/>
      <c r="R123" s="13"/>
      <c r="S123" s="13"/>
      <c r="T123" s="13"/>
      <c r="U123" s="13"/>
      <c r="V123" s="13"/>
      <c r="W123" s="15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</row>
    <row r="124" spans="1:34" ht="14.25" customHeight="1" x14ac:dyDescent="0.3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5"/>
      <c r="N124" s="13"/>
      <c r="O124" s="13"/>
      <c r="P124" s="15"/>
      <c r="Q124" s="13"/>
      <c r="R124" s="13"/>
      <c r="S124" s="13"/>
      <c r="T124" s="13"/>
      <c r="U124" s="13"/>
      <c r="V124" s="13"/>
      <c r="W124" s="15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</row>
    <row r="125" spans="1:34" ht="14.25" customHeight="1" x14ac:dyDescent="0.3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5"/>
      <c r="N125" s="13"/>
      <c r="O125" s="13"/>
      <c r="P125" s="15"/>
      <c r="Q125" s="13"/>
      <c r="R125" s="13"/>
      <c r="S125" s="13"/>
      <c r="T125" s="13"/>
      <c r="U125" s="13"/>
      <c r="V125" s="13"/>
      <c r="W125" s="15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</row>
    <row r="126" spans="1:34" ht="14.25" customHeight="1" x14ac:dyDescent="0.3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5"/>
      <c r="N126" s="13"/>
      <c r="O126" s="13"/>
      <c r="P126" s="15"/>
      <c r="Q126" s="13"/>
      <c r="R126" s="13"/>
      <c r="S126" s="13"/>
      <c r="T126" s="13"/>
      <c r="U126" s="13"/>
      <c r="V126" s="13"/>
      <c r="W126" s="15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</row>
    <row r="127" spans="1:34" ht="14.25" customHeight="1" x14ac:dyDescent="0.3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5"/>
      <c r="N127" s="13"/>
      <c r="O127" s="13"/>
      <c r="P127" s="15"/>
      <c r="Q127" s="13"/>
      <c r="R127" s="13"/>
      <c r="S127" s="13"/>
      <c r="T127" s="13"/>
      <c r="U127" s="13"/>
      <c r="V127" s="13"/>
      <c r="W127" s="15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</row>
    <row r="128" spans="1:34" ht="14.25" customHeight="1" x14ac:dyDescent="0.3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5"/>
      <c r="N128" s="13"/>
      <c r="O128" s="13"/>
      <c r="P128" s="15"/>
      <c r="Q128" s="13"/>
      <c r="R128" s="13"/>
      <c r="S128" s="13"/>
      <c r="T128" s="13"/>
      <c r="U128" s="13"/>
      <c r="V128" s="13"/>
      <c r="W128" s="15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</row>
    <row r="129" spans="1:34" ht="14.25" customHeight="1" x14ac:dyDescent="0.3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5"/>
      <c r="N129" s="13"/>
      <c r="O129" s="13"/>
      <c r="P129" s="15"/>
      <c r="Q129" s="13"/>
      <c r="R129" s="13"/>
      <c r="S129" s="13"/>
      <c r="T129" s="13"/>
      <c r="U129" s="13"/>
      <c r="V129" s="13"/>
      <c r="W129" s="15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</row>
    <row r="130" spans="1:34" ht="14.25" customHeight="1" x14ac:dyDescent="0.3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5"/>
      <c r="N130" s="13"/>
      <c r="O130" s="13"/>
      <c r="P130" s="15"/>
      <c r="Q130" s="13"/>
      <c r="R130" s="13"/>
      <c r="S130" s="13"/>
      <c r="T130" s="13"/>
      <c r="U130" s="13"/>
      <c r="V130" s="13"/>
      <c r="W130" s="15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</row>
    <row r="131" spans="1:34" ht="14.25" customHeight="1" x14ac:dyDescent="0.3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5"/>
      <c r="N131" s="13"/>
      <c r="O131" s="13"/>
      <c r="P131" s="15"/>
      <c r="Q131" s="13"/>
      <c r="R131" s="13"/>
      <c r="S131" s="13"/>
      <c r="T131" s="13"/>
      <c r="U131" s="13"/>
      <c r="V131" s="13"/>
      <c r="W131" s="15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</row>
    <row r="132" spans="1:34" ht="14.25" customHeight="1" x14ac:dyDescent="0.3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5"/>
      <c r="N132" s="13"/>
      <c r="O132" s="13"/>
      <c r="P132" s="15"/>
      <c r="Q132" s="13"/>
      <c r="R132" s="13"/>
      <c r="S132" s="13"/>
      <c r="T132" s="13"/>
      <c r="U132" s="13"/>
      <c r="V132" s="13"/>
      <c r="W132" s="15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</row>
    <row r="133" spans="1:34" ht="14.25" customHeight="1" x14ac:dyDescent="0.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5"/>
      <c r="N133" s="13"/>
      <c r="O133" s="13"/>
      <c r="P133" s="15"/>
      <c r="Q133" s="13"/>
      <c r="R133" s="13"/>
      <c r="S133" s="13"/>
      <c r="T133" s="13"/>
      <c r="U133" s="13"/>
      <c r="V133" s="13"/>
      <c r="W133" s="15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</row>
    <row r="134" spans="1:34" ht="14.25" customHeight="1" x14ac:dyDescent="0.3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5"/>
      <c r="N134" s="13"/>
      <c r="O134" s="13"/>
      <c r="P134" s="15"/>
      <c r="Q134" s="13"/>
      <c r="R134" s="13"/>
      <c r="S134" s="13"/>
      <c r="T134" s="13"/>
      <c r="U134" s="13"/>
      <c r="V134" s="13"/>
      <c r="W134" s="15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</row>
    <row r="135" spans="1:34" ht="14.25" customHeight="1" x14ac:dyDescent="0.3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5"/>
      <c r="N135" s="13"/>
      <c r="O135" s="13"/>
      <c r="P135" s="15"/>
      <c r="Q135" s="13"/>
      <c r="R135" s="13"/>
      <c r="S135" s="13"/>
      <c r="T135" s="13"/>
      <c r="U135" s="13"/>
      <c r="V135" s="13"/>
      <c r="W135" s="15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</row>
    <row r="136" spans="1:34" ht="14.25" customHeight="1" x14ac:dyDescent="0.3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5"/>
      <c r="N136" s="13"/>
      <c r="O136" s="13"/>
      <c r="P136" s="15"/>
      <c r="Q136" s="13"/>
      <c r="R136" s="13"/>
      <c r="S136" s="13"/>
      <c r="T136" s="13"/>
      <c r="U136" s="13"/>
      <c r="V136" s="13"/>
      <c r="W136" s="15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</row>
    <row r="137" spans="1:34" ht="14.25" customHeight="1" x14ac:dyDescent="0.3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5"/>
      <c r="N137" s="13"/>
      <c r="O137" s="13"/>
      <c r="P137" s="15"/>
      <c r="Q137" s="13"/>
      <c r="R137" s="13"/>
      <c r="S137" s="13"/>
      <c r="T137" s="13"/>
      <c r="U137" s="13"/>
      <c r="V137" s="13"/>
      <c r="W137" s="15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</row>
    <row r="138" spans="1:34" ht="14.25" customHeight="1" x14ac:dyDescent="0.3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5"/>
      <c r="N138" s="13"/>
      <c r="O138" s="13"/>
      <c r="P138" s="15"/>
      <c r="Q138" s="13"/>
      <c r="R138" s="13"/>
      <c r="S138" s="13"/>
      <c r="T138" s="13"/>
      <c r="U138" s="13"/>
      <c r="V138" s="13"/>
      <c r="W138" s="15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</row>
    <row r="139" spans="1:34" ht="14.25" customHeight="1" x14ac:dyDescent="0.3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5"/>
      <c r="N139" s="13"/>
      <c r="O139" s="13"/>
      <c r="P139" s="15"/>
      <c r="Q139" s="13"/>
      <c r="R139" s="13"/>
      <c r="S139" s="13"/>
      <c r="T139" s="13"/>
      <c r="U139" s="13"/>
      <c r="V139" s="13"/>
      <c r="W139" s="15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</row>
    <row r="140" spans="1:34" ht="14.25" customHeight="1" x14ac:dyDescent="0.3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5"/>
      <c r="N140" s="13"/>
      <c r="O140" s="13"/>
      <c r="P140" s="15"/>
      <c r="Q140" s="13"/>
      <c r="R140" s="13"/>
      <c r="S140" s="13"/>
      <c r="T140" s="13"/>
      <c r="U140" s="13"/>
      <c r="V140" s="13"/>
      <c r="W140" s="15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</row>
    <row r="141" spans="1:34" ht="14.25" customHeight="1" x14ac:dyDescent="0.3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5"/>
      <c r="N141" s="13"/>
      <c r="O141" s="13"/>
      <c r="P141" s="15"/>
      <c r="Q141" s="13"/>
      <c r="R141" s="13"/>
      <c r="S141" s="13"/>
      <c r="T141" s="13"/>
      <c r="U141" s="13"/>
      <c r="V141" s="13"/>
      <c r="W141" s="15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</row>
    <row r="142" spans="1:34" ht="14.25" customHeight="1" x14ac:dyDescent="0.3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5"/>
      <c r="N142" s="13"/>
      <c r="O142" s="13"/>
      <c r="P142" s="15"/>
      <c r="Q142" s="13"/>
      <c r="R142" s="13"/>
      <c r="S142" s="13"/>
      <c r="T142" s="13"/>
      <c r="U142" s="13"/>
      <c r="V142" s="13"/>
      <c r="W142" s="15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</row>
    <row r="143" spans="1:34" ht="14.25" customHeight="1" x14ac:dyDescent="0.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5"/>
      <c r="N143" s="13"/>
      <c r="O143" s="13"/>
      <c r="P143" s="15"/>
      <c r="Q143" s="13"/>
      <c r="R143" s="13"/>
      <c r="S143" s="13"/>
      <c r="T143" s="13"/>
      <c r="U143" s="13"/>
      <c r="V143" s="13"/>
      <c r="W143" s="15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</row>
    <row r="144" spans="1:34" ht="14.25" customHeight="1" x14ac:dyDescent="0.3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5"/>
      <c r="N144" s="13"/>
      <c r="O144" s="13"/>
      <c r="P144" s="15"/>
      <c r="Q144" s="13"/>
      <c r="R144" s="13"/>
      <c r="S144" s="13"/>
      <c r="T144" s="13"/>
      <c r="U144" s="13"/>
      <c r="V144" s="13"/>
      <c r="W144" s="15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</row>
    <row r="145" spans="1:34" ht="14.25" customHeight="1" x14ac:dyDescent="0.3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5"/>
      <c r="N145" s="13"/>
      <c r="O145" s="13"/>
      <c r="P145" s="15"/>
      <c r="Q145" s="13"/>
      <c r="R145" s="13"/>
      <c r="S145" s="13"/>
      <c r="T145" s="13"/>
      <c r="U145" s="13"/>
      <c r="V145" s="13"/>
      <c r="W145" s="15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</row>
    <row r="146" spans="1:34" ht="14.25" customHeight="1" x14ac:dyDescent="0.3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5"/>
      <c r="N146" s="13"/>
      <c r="O146" s="13"/>
      <c r="P146" s="15"/>
      <c r="Q146" s="13"/>
      <c r="R146" s="13"/>
      <c r="S146" s="13"/>
      <c r="T146" s="13"/>
      <c r="U146" s="13"/>
      <c r="V146" s="13"/>
      <c r="W146" s="15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</row>
    <row r="147" spans="1:34" ht="14.25" customHeight="1" x14ac:dyDescent="0.3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5"/>
      <c r="N147" s="13"/>
      <c r="O147" s="13"/>
      <c r="P147" s="15"/>
      <c r="Q147" s="13"/>
      <c r="R147" s="13"/>
      <c r="S147" s="13"/>
      <c r="T147" s="13"/>
      <c r="U147" s="13"/>
      <c r="V147" s="13"/>
      <c r="W147" s="15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</row>
    <row r="148" spans="1:34" ht="14.25" customHeight="1" x14ac:dyDescent="0.3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5"/>
      <c r="N148" s="13"/>
      <c r="O148" s="13"/>
      <c r="P148" s="15"/>
      <c r="Q148" s="13"/>
      <c r="R148" s="13"/>
      <c r="S148" s="13"/>
      <c r="T148" s="13"/>
      <c r="U148" s="13"/>
      <c r="V148" s="13"/>
      <c r="W148" s="15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</row>
    <row r="149" spans="1:34" ht="14.25" customHeight="1" x14ac:dyDescent="0.3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5"/>
      <c r="N149" s="13"/>
      <c r="O149" s="13"/>
      <c r="P149" s="15"/>
      <c r="Q149" s="13"/>
      <c r="R149" s="13"/>
      <c r="S149" s="13"/>
      <c r="T149" s="13"/>
      <c r="U149" s="13"/>
      <c r="V149" s="13"/>
      <c r="W149" s="15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</row>
    <row r="150" spans="1:34" ht="14.25" customHeight="1" x14ac:dyDescent="0.3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5"/>
      <c r="N150" s="13"/>
      <c r="O150" s="13"/>
      <c r="P150" s="15"/>
      <c r="Q150" s="13"/>
      <c r="R150" s="13"/>
      <c r="S150" s="13"/>
      <c r="T150" s="13"/>
      <c r="U150" s="13"/>
      <c r="V150" s="13"/>
      <c r="W150" s="15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</row>
    <row r="151" spans="1:34" ht="14.25" customHeight="1" x14ac:dyDescent="0.3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5"/>
      <c r="N151" s="13"/>
      <c r="O151" s="13"/>
      <c r="P151" s="15"/>
      <c r="Q151" s="13"/>
      <c r="R151" s="13"/>
      <c r="S151" s="13"/>
      <c r="T151" s="13"/>
      <c r="U151" s="13"/>
      <c r="V151" s="13"/>
      <c r="W151" s="15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</row>
    <row r="152" spans="1:34" ht="14.25" customHeight="1" x14ac:dyDescent="0.3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5"/>
      <c r="N152" s="13"/>
      <c r="O152" s="13"/>
      <c r="P152" s="15"/>
      <c r="Q152" s="13"/>
      <c r="R152" s="13"/>
      <c r="S152" s="13"/>
      <c r="T152" s="13"/>
      <c r="U152" s="13"/>
      <c r="V152" s="13"/>
      <c r="W152" s="15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</row>
    <row r="153" spans="1:34" ht="14.25" customHeight="1" x14ac:dyDescent="0.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5"/>
      <c r="N153" s="13"/>
      <c r="O153" s="13"/>
      <c r="P153" s="15"/>
      <c r="Q153" s="13"/>
      <c r="R153" s="13"/>
      <c r="S153" s="13"/>
      <c r="T153" s="13"/>
      <c r="U153" s="13"/>
      <c r="V153" s="13"/>
      <c r="W153" s="15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</row>
    <row r="154" spans="1:34" ht="14.25" customHeight="1" x14ac:dyDescent="0.3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5"/>
      <c r="N154" s="13"/>
      <c r="O154" s="13"/>
      <c r="P154" s="15"/>
      <c r="Q154" s="13"/>
      <c r="R154" s="13"/>
      <c r="S154" s="13"/>
      <c r="T154" s="13"/>
      <c r="U154" s="13"/>
      <c r="V154" s="13"/>
      <c r="W154" s="15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</row>
    <row r="155" spans="1:34" ht="14.25" customHeight="1" x14ac:dyDescent="0.3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5"/>
      <c r="N155" s="13"/>
      <c r="O155" s="13"/>
      <c r="P155" s="15"/>
      <c r="Q155" s="13"/>
      <c r="R155" s="13"/>
      <c r="S155" s="13"/>
      <c r="T155" s="13"/>
      <c r="U155" s="13"/>
      <c r="V155" s="13"/>
      <c r="W155" s="15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</row>
    <row r="156" spans="1:34" ht="14.25" customHeight="1" x14ac:dyDescent="0.3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5"/>
      <c r="N156" s="13"/>
      <c r="O156" s="13"/>
      <c r="P156" s="15"/>
      <c r="Q156" s="13"/>
      <c r="R156" s="13"/>
      <c r="S156" s="13"/>
      <c r="T156" s="13"/>
      <c r="U156" s="13"/>
      <c r="V156" s="13"/>
      <c r="W156" s="15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</row>
    <row r="157" spans="1:34" ht="14.25" customHeight="1" x14ac:dyDescent="0.3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5"/>
      <c r="N157" s="13"/>
      <c r="O157" s="13"/>
      <c r="P157" s="15"/>
      <c r="Q157" s="13"/>
      <c r="R157" s="13"/>
      <c r="S157" s="13"/>
      <c r="T157" s="13"/>
      <c r="U157" s="13"/>
      <c r="V157" s="13"/>
      <c r="W157" s="15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</row>
    <row r="158" spans="1:34" ht="14.25" customHeight="1" x14ac:dyDescent="0.3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5"/>
      <c r="N158" s="13"/>
      <c r="O158" s="13"/>
      <c r="P158" s="15"/>
      <c r="Q158" s="13"/>
      <c r="R158" s="13"/>
      <c r="S158" s="13"/>
      <c r="T158" s="13"/>
      <c r="U158" s="13"/>
      <c r="V158" s="13"/>
      <c r="W158" s="15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</row>
    <row r="159" spans="1:34" ht="14.25" customHeight="1" x14ac:dyDescent="0.3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5"/>
      <c r="N159" s="13"/>
      <c r="O159" s="13"/>
      <c r="P159" s="15"/>
      <c r="Q159" s="13"/>
      <c r="R159" s="13"/>
      <c r="S159" s="13"/>
      <c r="T159" s="13"/>
      <c r="U159" s="13"/>
      <c r="V159" s="13"/>
      <c r="W159" s="15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</row>
    <row r="160" spans="1:34" ht="14.25" customHeight="1" x14ac:dyDescent="0.3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5"/>
      <c r="N160" s="13"/>
      <c r="O160" s="13"/>
      <c r="P160" s="15"/>
      <c r="Q160" s="13"/>
      <c r="R160" s="13"/>
      <c r="S160" s="13"/>
      <c r="T160" s="13"/>
      <c r="U160" s="13"/>
      <c r="V160" s="13"/>
      <c r="W160" s="15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</row>
    <row r="161" spans="1:34" ht="14.25" customHeight="1" x14ac:dyDescent="0.3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5"/>
      <c r="N161" s="13"/>
      <c r="O161" s="13"/>
      <c r="P161" s="15"/>
      <c r="Q161" s="13"/>
      <c r="R161" s="13"/>
      <c r="S161" s="13"/>
      <c r="T161" s="13"/>
      <c r="U161" s="13"/>
      <c r="V161" s="13"/>
      <c r="W161" s="15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</row>
    <row r="162" spans="1:34" ht="14.25" customHeight="1" x14ac:dyDescent="0.3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5"/>
      <c r="N162" s="13"/>
      <c r="O162" s="13"/>
      <c r="P162" s="15"/>
      <c r="Q162" s="13"/>
      <c r="R162" s="13"/>
      <c r="S162" s="13"/>
      <c r="T162" s="13"/>
      <c r="U162" s="13"/>
      <c r="V162" s="13"/>
      <c r="W162" s="15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</row>
    <row r="163" spans="1:34" ht="14.25" customHeight="1" x14ac:dyDescent="0.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5"/>
      <c r="N163" s="13"/>
      <c r="O163" s="13"/>
      <c r="P163" s="15"/>
      <c r="Q163" s="13"/>
      <c r="R163" s="13"/>
      <c r="S163" s="13"/>
      <c r="T163" s="13"/>
      <c r="U163" s="13"/>
      <c r="V163" s="13"/>
      <c r="W163" s="15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</row>
    <row r="164" spans="1:34" ht="14.25" customHeight="1" x14ac:dyDescent="0.3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5"/>
      <c r="N164" s="13"/>
      <c r="O164" s="13"/>
      <c r="P164" s="15"/>
      <c r="Q164" s="13"/>
      <c r="R164" s="13"/>
      <c r="S164" s="13"/>
      <c r="T164" s="13"/>
      <c r="U164" s="13"/>
      <c r="V164" s="13"/>
      <c r="W164" s="15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</row>
    <row r="165" spans="1:34" ht="14.25" customHeight="1" x14ac:dyDescent="0.3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5"/>
      <c r="N165" s="13"/>
      <c r="O165" s="13"/>
      <c r="P165" s="15"/>
      <c r="Q165" s="13"/>
      <c r="R165" s="13"/>
      <c r="S165" s="13"/>
      <c r="T165" s="13"/>
      <c r="U165" s="13"/>
      <c r="V165" s="13"/>
      <c r="W165" s="15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</row>
    <row r="166" spans="1:34" ht="14.25" customHeight="1" x14ac:dyDescent="0.3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5"/>
      <c r="N166" s="13"/>
      <c r="O166" s="13"/>
      <c r="P166" s="15"/>
      <c r="Q166" s="13"/>
      <c r="R166" s="13"/>
      <c r="S166" s="13"/>
      <c r="T166" s="13"/>
      <c r="U166" s="13"/>
      <c r="V166" s="13"/>
      <c r="W166" s="15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</row>
    <row r="167" spans="1:34" ht="14.25" customHeight="1" x14ac:dyDescent="0.3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5"/>
      <c r="N167" s="13"/>
      <c r="O167" s="13"/>
      <c r="P167" s="15"/>
      <c r="Q167" s="13"/>
      <c r="R167" s="13"/>
      <c r="S167" s="13"/>
      <c r="T167" s="13"/>
      <c r="U167" s="13"/>
      <c r="V167" s="13"/>
      <c r="W167" s="15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</row>
    <row r="168" spans="1:34" ht="14.25" customHeight="1" x14ac:dyDescent="0.3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5"/>
      <c r="N168" s="13"/>
      <c r="O168" s="13"/>
      <c r="P168" s="15"/>
      <c r="Q168" s="13"/>
      <c r="R168" s="13"/>
      <c r="S168" s="13"/>
      <c r="T168" s="13"/>
      <c r="U168" s="13"/>
      <c r="V168" s="13"/>
      <c r="W168" s="15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</row>
    <row r="169" spans="1:34" ht="14.25" customHeight="1" x14ac:dyDescent="0.3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5"/>
      <c r="N169" s="13"/>
      <c r="O169" s="13"/>
      <c r="P169" s="15"/>
      <c r="Q169" s="13"/>
      <c r="R169" s="13"/>
      <c r="S169" s="13"/>
      <c r="T169" s="13"/>
      <c r="U169" s="13"/>
      <c r="V169" s="13"/>
      <c r="W169" s="15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</row>
    <row r="170" spans="1:34" ht="14.25" customHeight="1" x14ac:dyDescent="0.3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5"/>
      <c r="N170" s="13"/>
      <c r="O170" s="13"/>
      <c r="P170" s="15"/>
      <c r="Q170" s="13"/>
      <c r="R170" s="13"/>
      <c r="S170" s="13"/>
      <c r="T170" s="13"/>
      <c r="U170" s="13"/>
      <c r="V170" s="13"/>
      <c r="W170" s="15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</row>
    <row r="171" spans="1:34" ht="14.25" customHeight="1" x14ac:dyDescent="0.3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5"/>
      <c r="N171" s="13"/>
      <c r="O171" s="13"/>
      <c r="P171" s="15"/>
      <c r="Q171" s="13"/>
      <c r="R171" s="13"/>
      <c r="S171" s="13"/>
      <c r="T171" s="13"/>
      <c r="U171" s="13"/>
      <c r="V171" s="13"/>
      <c r="W171" s="15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</row>
    <row r="172" spans="1:34" ht="14.25" customHeight="1" x14ac:dyDescent="0.3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5"/>
      <c r="N172" s="13"/>
      <c r="O172" s="13"/>
      <c r="P172" s="15"/>
      <c r="Q172" s="13"/>
      <c r="R172" s="13"/>
      <c r="S172" s="13"/>
      <c r="T172" s="13"/>
      <c r="U172" s="13"/>
      <c r="V172" s="13"/>
      <c r="W172" s="15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</row>
    <row r="173" spans="1:34" ht="14.25" customHeight="1" x14ac:dyDescent="0.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5"/>
      <c r="N173" s="13"/>
      <c r="O173" s="13"/>
      <c r="P173" s="15"/>
      <c r="Q173" s="13"/>
      <c r="R173" s="13"/>
      <c r="S173" s="13"/>
      <c r="T173" s="13"/>
      <c r="U173" s="13"/>
      <c r="V173" s="13"/>
      <c r="W173" s="15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</row>
    <row r="174" spans="1:34" ht="14.25" customHeight="1" x14ac:dyDescent="0.3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5"/>
      <c r="N174" s="13"/>
      <c r="O174" s="13"/>
      <c r="P174" s="15"/>
      <c r="Q174" s="13"/>
      <c r="R174" s="13"/>
      <c r="S174" s="13"/>
      <c r="T174" s="13"/>
      <c r="U174" s="13"/>
      <c r="V174" s="13"/>
      <c r="W174" s="15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</row>
    <row r="175" spans="1:34" ht="14.25" customHeight="1" x14ac:dyDescent="0.3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5"/>
      <c r="N175" s="13"/>
      <c r="O175" s="13"/>
      <c r="P175" s="15"/>
      <c r="Q175" s="13"/>
      <c r="R175" s="13"/>
      <c r="S175" s="13"/>
      <c r="T175" s="13"/>
      <c r="U175" s="13"/>
      <c r="V175" s="13"/>
      <c r="W175" s="15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</row>
    <row r="176" spans="1:34" ht="14.25" customHeight="1" x14ac:dyDescent="0.3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5"/>
      <c r="N176" s="13"/>
      <c r="O176" s="13"/>
      <c r="P176" s="15"/>
      <c r="Q176" s="13"/>
      <c r="R176" s="13"/>
      <c r="S176" s="13"/>
      <c r="T176" s="13"/>
      <c r="U176" s="13"/>
      <c r="V176" s="13"/>
      <c r="W176" s="15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</row>
    <row r="177" spans="1:34" ht="14.25" customHeight="1" x14ac:dyDescent="0.3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5"/>
      <c r="N177" s="13"/>
      <c r="O177" s="13"/>
      <c r="P177" s="15"/>
      <c r="Q177" s="13"/>
      <c r="R177" s="13"/>
      <c r="S177" s="13"/>
      <c r="T177" s="13"/>
      <c r="U177" s="13"/>
      <c r="V177" s="13"/>
      <c r="W177" s="15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</row>
    <row r="178" spans="1:34" ht="14.25" customHeight="1" x14ac:dyDescent="0.3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5"/>
      <c r="N178" s="13"/>
      <c r="O178" s="13"/>
      <c r="P178" s="15"/>
      <c r="Q178" s="13"/>
      <c r="R178" s="13"/>
      <c r="S178" s="13"/>
      <c r="T178" s="13"/>
      <c r="U178" s="13"/>
      <c r="V178" s="13"/>
      <c r="W178" s="15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</row>
    <row r="179" spans="1:34" ht="14.25" customHeight="1" x14ac:dyDescent="0.3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5"/>
      <c r="N179" s="13"/>
      <c r="O179" s="13"/>
      <c r="P179" s="15"/>
      <c r="Q179" s="13"/>
      <c r="R179" s="13"/>
      <c r="S179" s="13"/>
      <c r="T179" s="13"/>
      <c r="U179" s="13"/>
      <c r="V179" s="13"/>
      <c r="W179" s="15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</row>
    <row r="180" spans="1:34" ht="14.25" customHeight="1" x14ac:dyDescent="0.3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5"/>
      <c r="N180" s="13"/>
      <c r="O180" s="13"/>
      <c r="P180" s="15"/>
      <c r="Q180" s="13"/>
      <c r="R180" s="13"/>
      <c r="S180" s="13"/>
      <c r="T180" s="13"/>
      <c r="U180" s="13"/>
      <c r="V180" s="13"/>
      <c r="W180" s="15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</row>
    <row r="181" spans="1:34" ht="14.25" customHeight="1" x14ac:dyDescent="0.3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5"/>
      <c r="N181" s="13"/>
      <c r="O181" s="13"/>
      <c r="P181" s="15"/>
      <c r="Q181" s="13"/>
      <c r="R181" s="13"/>
      <c r="S181" s="13"/>
      <c r="T181" s="13"/>
      <c r="U181" s="13"/>
      <c r="V181" s="13"/>
      <c r="W181" s="15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</row>
    <row r="182" spans="1:34" ht="14.25" customHeight="1" x14ac:dyDescent="0.3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5"/>
      <c r="N182" s="13"/>
      <c r="O182" s="13"/>
      <c r="P182" s="15"/>
      <c r="Q182" s="13"/>
      <c r="R182" s="13"/>
      <c r="S182" s="13"/>
      <c r="T182" s="13"/>
      <c r="U182" s="13"/>
      <c r="V182" s="13"/>
      <c r="W182" s="15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</row>
    <row r="183" spans="1:34" ht="14.25" customHeight="1" x14ac:dyDescent="0.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5"/>
      <c r="N183" s="13"/>
      <c r="O183" s="13"/>
      <c r="P183" s="15"/>
      <c r="Q183" s="13"/>
      <c r="R183" s="13"/>
      <c r="S183" s="13"/>
      <c r="T183" s="13"/>
      <c r="U183" s="13"/>
      <c r="V183" s="13"/>
      <c r="W183" s="15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</row>
    <row r="184" spans="1:34" ht="14.25" customHeight="1" x14ac:dyDescent="0.3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5"/>
      <c r="N184" s="13"/>
      <c r="O184" s="13"/>
      <c r="P184" s="15"/>
      <c r="Q184" s="13"/>
      <c r="R184" s="13"/>
      <c r="S184" s="13"/>
      <c r="T184" s="13"/>
      <c r="U184" s="13"/>
      <c r="V184" s="13"/>
      <c r="W184" s="15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</row>
    <row r="185" spans="1:34" ht="14.25" customHeight="1" x14ac:dyDescent="0.3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5"/>
      <c r="N185" s="13"/>
      <c r="O185" s="13"/>
      <c r="P185" s="15"/>
      <c r="Q185" s="13"/>
      <c r="R185" s="13"/>
      <c r="S185" s="13"/>
      <c r="T185" s="13"/>
      <c r="U185" s="13"/>
      <c r="V185" s="13"/>
      <c r="W185" s="15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</row>
    <row r="186" spans="1:34" ht="14.25" customHeight="1" x14ac:dyDescent="0.3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5"/>
      <c r="N186" s="13"/>
      <c r="O186" s="13"/>
      <c r="P186" s="15"/>
      <c r="Q186" s="13"/>
      <c r="R186" s="13"/>
      <c r="S186" s="13"/>
      <c r="T186" s="13"/>
      <c r="U186" s="13"/>
      <c r="V186" s="13"/>
      <c r="W186" s="15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</row>
    <row r="187" spans="1:34" ht="14.25" customHeight="1" x14ac:dyDescent="0.3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5"/>
      <c r="N187" s="13"/>
      <c r="O187" s="13"/>
      <c r="P187" s="15"/>
      <c r="Q187" s="13"/>
      <c r="R187" s="13"/>
      <c r="S187" s="13"/>
      <c r="T187" s="13"/>
      <c r="U187" s="13"/>
      <c r="V187" s="13"/>
      <c r="W187" s="15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</row>
    <row r="188" spans="1:34" ht="14.25" customHeight="1" x14ac:dyDescent="0.3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5"/>
      <c r="N188" s="13"/>
      <c r="O188" s="13"/>
      <c r="P188" s="15"/>
      <c r="Q188" s="13"/>
      <c r="R188" s="13"/>
      <c r="S188" s="13"/>
      <c r="T188" s="13"/>
      <c r="U188" s="13"/>
      <c r="V188" s="13"/>
      <c r="W188" s="15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</row>
    <row r="189" spans="1:34" ht="14.25" customHeight="1" x14ac:dyDescent="0.3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5"/>
      <c r="N189" s="13"/>
      <c r="O189" s="13"/>
      <c r="P189" s="15"/>
      <c r="Q189" s="13"/>
      <c r="R189" s="13"/>
      <c r="S189" s="13"/>
      <c r="T189" s="13"/>
      <c r="U189" s="13"/>
      <c r="V189" s="13"/>
      <c r="W189" s="15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</row>
    <row r="190" spans="1:34" ht="14.25" customHeight="1" x14ac:dyDescent="0.3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5"/>
      <c r="N190" s="13"/>
      <c r="O190" s="13"/>
      <c r="P190" s="15"/>
      <c r="Q190" s="13"/>
      <c r="R190" s="13"/>
      <c r="S190" s="13"/>
      <c r="T190" s="13"/>
      <c r="U190" s="13"/>
      <c r="V190" s="13"/>
      <c r="W190" s="15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</row>
    <row r="191" spans="1:34" ht="14.25" customHeight="1" x14ac:dyDescent="0.3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5"/>
      <c r="N191" s="13"/>
      <c r="O191" s="13"/>
      <c r="P191" s="15"/>
      <c r="Q191" s="13"/>
      <c r="R191" s="13"/>
      <c r="S191" s="13"/>
      <c r="T191" s="13"/>
      <c r="U191" s="13"/>
      <c r="V191" s="13"/>
      <c r="W191" s="15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</row>
    <row r="192" spans="1:34" ht="14.25" customHeight="1" x14ac:dyDescent="0.3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5"/>
      <c r="N192" s="13"/>
      <c r="O192" s="13"/>
      <c r="P192" s="15"/>
      <c r="Q192" s="13"/>
      <c r="R192" s="13"/>
      <c r="S192" s="13"/>
      <c r="T192" s="13"/>
      <c r="U192" s="13"/>
      <c r="V192" s="13"/>
      <c r="W192" s="15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</row>
    <row r="193" spans="1:34" ht="14.25" customHeight="1" x14ac:dyDescent="0.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5"/>
      <c r="N193" s="13"/>
      <c r="O193" s="13"/>
      <c r="P193" s="15"/>
      <c r="Q193" s="13"/>
      <c r="R193" s="13"/>
      <c r="S193" s="13"/>
      <c r="T193" s="13"/>
      <c r="U193" s="13"/>
      <c r="V193" s="13"/>
      <c r="W193" s="15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</row>
    <row r="194" spans="1:34" ht="14.25" customHeight="1" x14ac:dyDescent="0.3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5"/>
      <c r="N194" s="13"/>
      <c r="O194" s="13"/>
      <c r="P194" s="15"/>
      <c r="Q194" s="13"/>
      <c r="R194" s="13"/>
      <c r="S194" s="13"/>
      <c r="T194" s="13"/>
      <c r="U194" s="13"/>
      <c r="V194" s="13"/>
      <c r="W194" s="15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</row>
    <row r="195" spans="1:34" ht="14.25" customHeight="1" x14ac:dyDescent="0.3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5"/>
      <c r="N195" s="13"/>
      <c r="O195" s="13"/>
      <c r="P195" s="15"/>
      <c r="Q195" s="13"/>
      <c r="R195" s="13"/>
      <c r="S195" s="13"/>
      <c r="T195" s="13"/>
      <c r="U195" s="13"/>
      <c r="V195" s="13"/>
      <c r="W195" s="15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</row>
    <row r="196" spans="1:34" ht="14.25" customHeight="1" x14ac:dyDescent="0.3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5"/>
      <c r="N196" s="13"/>
      <c r="O196" s="13"/>
      <c r="P196" s="15"/>
      <c r="Q196" s="13"/>
      <c r="R196" s="13"/>
      <c r="S196" s="13"/>
      <c r="T196" s="13"/>
      <c r="U196" s="13"/>
      <c r="V196" s="13"/>
      <c r="W196" s="15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</row>
    <row r="197" spans="1:34" ht="14.25" customHeight="1" x14ac:dyDescent="0.3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5"/>
      <c r="N197" s="13"/>
      <c r="O197" s="13"/>
      <c r="P197" s="15"/>
      <c r="Q197" s="13"/>
      <c r="R197" s="13"/>
      <c r="S197" s="13"/>
      <c r="T197" s="13"/>
      <c r="U197" s="13"/>
      <c r="V197" s="13"/>
      <c r="W197" s="15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</row>
    <row r="198" spans="1:34" ht="14.25" customHeight="1" x14ac:dyDescent="0.3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5"/>
      <c r="N198" s="13"/>
      <c r="O198" s="13"/>
      <c r="P198" s="15"/>
      <c r="Q198" s="13"/>
      <c r="R198" s="13"/>
      <c r="S198" s="13"/>
      <c r="T198" s="13"/>
      <c r="U198" s="13"/>
      <c r="V198" s="13"/>
      <c r="W198" s="15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</row>
    <row r="199" spans="1:34" ht="14.25" customHeight="1" x14ac:dyDescent="0.3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5"/>
      <c r="N199" s="13"/>
      <c r="O199" s="13"/>
      <c r="P199" s="15"/>
      <c r="Q199" s="13"/>
      <c r="R199" s="13"/>
      <c r="S199" s="13"/>
      <c r="T199" s="13"/>
      <c r="U199" s="13"/>
      <c r="V199" s="13"/>
      <c r="W199" s="15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</row>
    <row r="200" spans="1:34" ht="14.25" customHeight="1" x14ac:dyDescent="0.3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5"/>
      <c r="N200" s="13"/>
      <c r="O200" s="13"/>
      <c r="P200" s="15"/>
      <c r="Q200" s="13"/>
      <c r="R200" s="13"/>
      <c r="S200" s="13"/>
      <c r="T200" s="13"/>
      <c r="U200" s="13"/>
      <c r="V200" s="13"/>
      <c r="W200" s="15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</row>
    <row r="201" spans="1:34" ht="14.25" customHeight="1" x14ac:dyDescent="0.3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5"/>
      <c r="N201" s="13"/>
      <c r="O201" s="13"/>
      <c r="P201" s="15"/>
      <c r="Q201" s="13"/>
      <c r="R201" s="13"/>
      <c r="S201" s="13"/>
      <c r="T201" s="13"/>
      <c r="U201" s="13"/>
      <c r="V201" s="13"/>
      <c r="W201" s="15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</row>
    <row r="202" spans="1:34" ht="14.25" customHeight="1" x14ac:dyDescent="0.3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5"/>
      <c r="N202" s="13"/>
      <c r="O202" s="13"/>
      <c r="P202" s="15"/>
      <c r="Q202" s="13"/>
      <c r="R202" s="13"/>
      <c r="S202" s="13"/>
      <c r="T202" s="13"/>
      <c r="U202" s="13"/>
      <c r="V202" s="13"/>
      <c r="W202" s="15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</row>
    <row r="203" spans="1:34" ht="14.25" customHeight="1" x14ac:dyDescent="0.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5"/>
      <c r="N203" s="13"/>
      <c r="O203" s="13"/>
      <c r="P203" s="15"/>
      <c r="Q203" s="13"/>
      <c r="R203" s="13"/>
      <c r="S203" s="13"/>
      <c r="T203" s="13"/>
      <c r="U203" s="13"/>
      <c r="V203" s="13"/>
      <c r="W203" s="15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</row>
    <row r="204" spans="1:34" ht="14.25" customHeight="1" x14ac:dyDescent="0.3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5"/>
      <c r="N204" s="13"/>
      <c r="O204" s="13"/>
      <c r="P204" s="15"/>
      <c r="Q204" s="13"/>
      <c r="R204" s="13"/>
      <c r="S204" s="13"/>
      <c r="T204" s="13"/>
      <c r="U204" s="13"/>
      <c r="V204" s="13"/>
      <c r="W204" s="15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</row>
    <row r="205" spans="1:34" ht="14.25" customHeight="1" x14ac:dyDescent="0.3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5"/>
      <c r="N205" s="13"/>
      <c r="O205" s="13"/>
      <c r="P205" s="15"/>
      <c r="Q205" s="13"/>
      <c r="R205" s="13"/>
      <c r="S205" s="13"/>
      <c r="T205" s="13"/>
      <c r="U205" s="13"/>
      <c r="V205" s="13"/>
      <c r="W205" s="15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</row>
    <row r="206" spans="1:34" ht="14.25" customHeight="1" x14ac:dyDescent="0.3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5"/>
      <c r="N206" s="13"/>
      <c r="O206" s="13"/>
      <c r="P206" s="15"/>
      <c r="Q206" s="13"/>
      <c r="R206" s="13"/>
      <c r="S206" s="13"/>
      <c r="T206" s="13"/>
      <c r="U206" s="13"/>
      <c r="V206" s="13"/>
      <c r="W206" s="15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</row>
    <row r="207" spans="1:34" ht="14.25" customHeight="1" x14ac:dyDescent="0.3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5"/>
      <c r="N207" s="13"/>
      <c r="O207" s="13"/>
      <c r="P207" s="15"/>
      <c r="Q207" s="13"/>
      <c r="R207" s="13"/>
      <c r="S207" s="13"/>
      <c r="T207" s="13"/>
      <c r="U207" s="13"/>
      <c r="V207" s="13"/>
      <c r="W207" s="15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</row>
    <row r="208" spans="1:34" ht="14.25" customHeight="1" x14ac:dyDescent="0.3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5"/>
      <c r="N208" s="13"/>
      <c r="O208" s="13"/>
      <c r="P208" s="15"/>
      <c r="Q208" s="13"/>
      <c r="R208" s="13"/>
      <c r="S208" s="13"/>
      <c r="T208" s="13"/>
      <c r="U208" s="13"/>
      <c r="V208" s="13"/>
      <c r="W208" s="15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</row>
    <row r="209" spans="1:34" ht="14.25" customHeight="1" x14ac:dyDescent="0.3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5"/>
      <c r="N209" s="13"/>
      <c r="O209" s="13"/>
      <c r="P209" s="15"/>
      <c r="Q209" s="13"/>
      <c r="R209" s="13"/>
      <c r="S209" s="13"/>
      <c r="T209" s="13"/>
      <c r="U209" s="13"/>
      <c r="V209" s="13"/>
      <c r="W209" s="15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</row>
    <row r="210" spans="1:34" ht="14.25" customHeight="1" x14ac:dyDescent="0.3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5"/>
      <c r="N210" s="13"/>
      <c r="O210" s="13"/>
      <c r="P210" s="15"/>
      <c r="Q210" s="13"/>
      <c r="R210" s="13"/>
      <c r="S210" s="13"/>
      <c r="T210" s="13"/>
      <c r="U210" s="13"/>
      <c r="V210" s="13"/>
      <c r="W210" s="15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</row>
    <row r="211" spans="1:34" ht="14.25" customHeight="1" x14ac:dyDescent="0.3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5"/>
      <c r="N211" s="13"/>
      <c r="O211" s="13"/>
      <c r="P211" s="15"/>
      <c r="Q211" s="13"/>
      <c r="R211" s="13"/>
      <c r="S211" s="13"/>
      <c r="T211" s="13"/>
      <c r="U211" s="13"/>
      <c r="V211" s="13"/>
      <c r="W211" s="15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</row>
    <row r="212" spans="1:34" ht="14.25" customHeight="1" x14ac:dyDescent="0.3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5"/>
      <c r="N212" s="13"/>
      <c r="O212" s="13"/>
      <c r="P212" s="15"/>
      <c r="Q212" s="13"/>
      <c r="R212" s="13"/>
      <c r="S212" s="13"/>
      <c r="T212" s="13"/>
      <c r="U212" s="13"/>
      <c r="V212" s="13"/>
      <c r="W212" s="15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</row>
    <row r="213" spans="1:34" ht="14.25" customHeight="1" x14ac:dyDescent="0.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5"/>
      <c r="N213" s="13"/>
      <c r="O213" s="13"/>
      <c r="P213" s="15"/>
      <c r="Q213" s="13"/>
      <c r="R213" s="13"/>
      <c r="S213" s="13"/>
      <c r="T213" s="13"/>
      <c r="U213" s="13"/>
      <c r="V213" s="13"/>
      <c r="W213" s="15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</row>
    <row r="214" spans="1:34" ht="14.25" customHeight="1" x14ac:dyDescent="0.3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5"/>
      <c r="N214" s="13"/>
      <c r="O214" s="13"/>
      <c r="P214" s="15"/>
      <c r="Q214" s="13"/>
      <c r="R214" s="13"/>
      <c r="S214" s="13"/>
      <c r="T214" s="13"/>
      <c r="U214" s="13"/>
      <c r="V214" s="13"/>
      <c r="W214" s="15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</row>
    <row r="215" spans="1:34" ht="14.25" customHeight="1" x14ac:dyDescent="0.3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5"/>
      <c r="N215" s="13"/>
      <c r="O215" s="13"/>
      <c r="P215" s="15"/>
      <c r="Q215" s="13"/>
      <c r="R215" s="13"/>
      <c r="S215" s="13"/>
      <c r="T215" s="13"/>
      <c r="U215" s="13"/>
      <c r="V215" s="13"/>
      <c r="W215" s="15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</row>
    <row r="216" spans="1:34" ht="14.25" customHeight="1" x14ac:dyDescent="0.3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5"/>
      <c r="N216" s="13"/>
      <c r="O216" s="13"/>
      <c r="P216" s="15"/>
      <c r="Q216" s="13"/>
      <c r="R216" s="13"/>
      <c r="S216" s="13"/>
      <c r="T216" s="13"/>
      <c r="U216" s="13"/>
      <c r="V216" s="13"/>
      <c r="W216" s="15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</row>
    <row r="217" spans="1:34" ht="14.25" customHeight="1" x14ac:dyDescent="0.3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5"/>
      <c r="N217" s="13"/>
      <c r="O217" s="13"/>
      <c r="P217" s="15"/>
      <c r="Q217" s="13"/>
      <c r="R217" s="13"/>
      <c r="S217" s="13"/>
      <c r="T217" s="13"/>
      <c r="U217" s="13"/>
      <c r="V217" s="13"/>
      <c r="W217" s="15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</row>
    <row r="218" spans="1:34" ht="14.25" customHeight="1" x14ac:dyDescent="0.3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5"/>
      <c r="N218" s="13"/>
      <c r="O218" s="13"/>
      <c r="P218" s="15"/>
      <c r="Q218" s="13"/>
      <c r="R218" s="13"/>
      <c r="S218" s="13"/>
      <c r="T218" s="13"/>
      <c r="U218" s="13"/>
      <c r="V218" s="13"/>
      <c r="W218" s="15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</row>
    <row r="219" spans="1:34" ht="14.25" customHeight="1" x14ac:dyDescent="0.3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5"/>
      <c r="N219" s="13"/>
      <c r="O219" s="13"/>
      <c r="P219" s="15"/>
      <c r="Q219" s="13"/>
      <c r="R219" s="13"/>
      <c r="S219" s="13"/>
      <c r="T219" s="13"/>
      <c r="U219" s="13"/>
      <c r="V219" s="13"/>
      <c r="W219" s="15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</row>
    <row r="220" spans="1:34" ht="14.25" customHeight="1" x14ac:dyDescent="0.3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5"/>
      <c r="N220" s="13"/>
      <c r="O220" s="13"/>
      <c r="P220" s="15"/>
      <c r="Q220" s="13"/>
      <c r="R220" s="13"/>
      <c r="S220" s="13"/>
      <c r="T220" s="13"/>
      <c r="U220" s="13"/>
      <c r="V220" s="13"/>
      <c r="W220" s="15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</row>
    <row r="221" spans="1:34" ht="14.25" customHeight="1" x14ac:dyDescent="0.3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5"/>
      <c r="N221" s="13"/>
      <c r="O221" s="13"/>
      <c r="P221" s="15"/>
      <c r="Q221" s="13"/>
      <c r="R221" s="13"/>
      <c r="S221" s="13"/>
      <c r="T221" s="13"/>
      <c r="U221" s="13"/>
      <c r="V221" s="13"/>
      <c r="W221" s="15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</row>
    <row r="222" spans="1:34" ht="14.25" customHeight="1" x14ac:dyDescent="0.3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5"/>
      <c r="N222" s="13"/>
      <c r="O222" s="13"/>
      <c r="P222" s="15"/>
      <c r="Q222" s="13"/>
      <c r="R222" s="13"/>
      <c r="S222" s="13"/>
      <c r="T222" s="13"/>
      <c r="U222" s="13"/>
      <c r="V222" s="13"/>
      <c r="W222" s="15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</row>
    <row r="223" spans="1:34" ht="14.25" customHeight="1" x14ac:dyDescent="0.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5"/>
      <c r="N223" s="13"/>
      <c r="O223" s="13"/>
      <c r="P223" s="15"/>
      <c r="Q223" s="13"/>
      <c r="R223" s="13"/>
      <c r="S223" s="13"/>
      <c r="T223" s="13"/>
      <c r="U223" s="13"/>
      <c r="V223" s="13"/>
      <c r="W223" s="15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</row>
    <row r="224" spans="1:34" ht="14.25" customHeight="1" x14ac:dyDescent="0.3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5"/>
      <c r="N224" s="13"/>
      <c r="O224" s="13"/>
      <c r="P224" s="15"/>
      <c r="Q224" s="13"/>
      <c r="R224" s="13"/>
      <c r="S224" s="13"/>
      <c r="T224" s="13"/>
      <c r="U224" s="13"/>
      <c r="V224" s="13"/>
      <c r="W224" s="15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</row>
    <row r="225" spans="1:34" ht="14.25" customHeight="1" x14ac:dyDescent="0.3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5"/>
      <c r="N225" s="13"/>
      <c r="O225" s="13"/>
      <c r="P225" s="15"/>
      <c r="Q225" s="13"/>
      <c r="R225" s="13"/>
      <c r="S225" s="13"/>
      <c r="T225" s="13"/>
      <c r="U225" s="13"/>
      <c r="V225" s="13"/>
      <c r="W225" s="15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</row>
    <row r="226" spans="1:34" ht="14.25" customHeight="1" x14ac:dyDescent="0.3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5"/>
      <c r="N226" s="13"/>
      <c r="O226" s="13"/>
      <c r="P226" s="15"/>
      <c r="Q226" s="13"/>
      <c r="R226" s="13"/>
      <c r="S226" s="13"/>
      <c r="T226" s="13"/>
      <c r="U226" s="13"/>
      <c r="V226" s="13"/>
      <c r="W226" s="15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</row>
    <row r="227" spans="1:34" ht="14.25" customHeight="1" x14ac:dyDescent="0.3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5"/>
      <c r="N227" s="13"/>
      <c r="O227" s="13"/>
      <c r="P227" s="15"/>
      <c r="Q227" s="13"/>
      <c r="R227" s="13"/>
      <c r="S227" s="13"/>
      <c r="T227" s="13"/>
      <c r="U227" s="13"/>
      <c r="V227" s="13"/>
      <c r="W227" s="15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</row>
    <row r="228" spans="1:34" ht="14.25" customHeight="1" x14ac:dyDescent="0.3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5"/>
      <c r="N228" s="13"/>
      <c r="O228" s="13"/>
      <c r="P228" s="15"/>
      <c r="Q228" s="13"/>
      <c r="R228" s="13"/>
      <c r="S228" s="13"/>
      <c r="T228" s="13"/>
      <c r="U228" s="13"/>
      <c r="V228" s="13"/>
      <c r="W228" s="15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</row>
    <row r="229" spans="1:34" ht="14.25" customHeight="1" x14ac:dyDescent="0.3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5"/>
      <c r="N229" s="13"/>
      <c r="O229" s="13"/>
      <c r="P229" s="15"/>
      <c r="Q229" s="13"/>
      <c r="R229" s="13"/>
      <c r="S229" s="13"/>
      <c r="T229" s="13"/>
      <c r="U229" s="13"/>
      <c r="V229" s="13"/>
      <c r="W229" s="15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</row>
    <row r="230" spans="1:34" ht="14.25" customHeight="1" x14ac:dyDescent="0.3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5"/>
      <c r="N230" s="13"/>
      <c r="O230" s="13"/>
      <c r="P230" s="15"/>
      <c r="Q230" s="13"/>
      <c r="R230" s="13"/>
      <c r="S230" s="13"/>
      <c r="T230" s="13"/>
      <c r="U230" s="13"/>
      <c r="V230" s="13"/>
      <c r="W230" s="15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</row>
    <row r="231" spans="1:34" ht="14.25" customHeight="1" x14ac:dyDescent="0.3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5"/>
      <c r="N231" s="13"/>
      <c r="O231" s="13"/>
      <c r="P231" s="15"/>
      <c r="Q231" s="13"/>
      <c r="R231" s="13"/>
      <c r="S231" s="13"/>
      <c r="T231" s="13"/>
      <c r="U231" s="13"/>
      <c r="V231" s="13"/>
      <c r="W231" s="15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</row>
    <row r="232" spans="1:34" ht="14.25" customHeight="1" x14ac:dyDescent="0.3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5"/>
      <c r="N232" s="13"/>
      <c r="O232" s="13"/>
      <c r="P232" s="15"/>
      <c r="Q232" s="13"/>
      <c r="R232" s="13"/>
      <c r="S232" s="13"/>
      <c r="T232" s="13"/>
      <c r="U232" s="13"/>
      <c r="V232" s="13"/>
      <c r="W232" s="15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</row>
    <row r="233" spans="1:34" ht="14.25" customHeight="1" x14ac:dyDescent="0.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5"/>
      <c r="N233" s="13"/>
      <c r="O233" s="13"/>
      <c r="P233" s="15"/>
      <c r="Q233" s="13"/>
      <c r="R233" s="13"/>
      <c r="S233" s="13"/>
      <c r="T233" s="13"/>
      <c r="U233" s="13"/>
      <c r="V233" s="13"/>
      <c r="W233" s="15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</row>
    <row r="234" spans="1:34" ht="14.25" customHeight="1" x14ac:dyDescent="0.3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5"/>
      <c r="N234" s="13"/>
      <c r="O234" s="13"/>
      <c r="P234" s="15"/>
      <c r="Q234" s="13"/>
      <c r="R234" s="13"/>
      <c r="S234" s="13"/>
      <c r="T234" s="13"/>
      <c r="U234" s="13"/>
      <c r="V234" s="13"/>
      <c r="W234" s="15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</row>
    <row r="235" spans="1:34" ht="14.25" customHeight="1" x14ac:dyDescent="0.3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5"/>
      <c r="N235" s="13"/>
      <c r="O235" s="13"/>
      <c r="P235" s="15"/>
      <c r="Q235" s="13"/>
      <c r="R235" s="13"/>
      <c r="S235" s="13"/>
      <c r="T235" s="13"/>
      <c r="U235" s="13"/>
      <c r="V235" s="13"/>
      <c r="W235" s="15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</row>
    <row r="236" spans="1:34" ht="14.25" customHeight="1" x14ac:dyDescent="0.3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5"/>
      <c r="N236" s="13"/>
      <c r="O236" s="13"/>
      <c r="P236" s="15"/>
      <c r="Q236" s="13"/>
      <c r="R236" s="13"/>
      <c r="S236" s="13"/>
      <c r="T236" s="13"/>
      <c r="U236" s="13"/>
      <c r="V236" s="13"/>
      <c r="W236" s="15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</row>
    <row r="237" spans="1:34" ht="14.25" customHeight="1" x14ac:dyDescent="0.3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5"/>
      <c r="N237" s="13"/>
      <c r="O237" s="13"/>
      <c r="P237" s="15"/>
      <c r="Q237" s="13"/>
      <c r="R237" s="13"/>
      <c r="S237" s="13"/>
      <c r="T237" s="13"/>
      <c r="U237" s="13"/>
      <c r="V237" s="13"/>
      <c r="W237" s="15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</row>
    <row r="238" spans="1:34" ht="14.25" customHeight="1" x14ac:dyDescent="0.3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5"/>
      <c r="N238" s="13"/>
      <c r="O238" s="13"/>
      <c r="P238" s="15"/>
      <c r="Q238" s="13"/>
      <c r="R238" s="13"/>
      <c r="S238" s="13"/>
      <c r="T238" s="13"/>
      <c r="U238" s="13"/>
      <c r="V238" s="13"/>
      <c r="W238" s="15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</row>
    <row r="239" spans="1:34" ht="14.25" customHeight="1" x14ac:dyDescent="0.3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5"/>
      <c r="N239" s="13"/>
      <c r="O239" s="13"/>
      <c r="P239" s="15"/>
      <c r="Q239" s="13"/>
      <c r="R239" s="13"/>
      <c r="S239" s="13"/>
      <c r="T239" s="13"/>
      <c r="U239" s="13"/>
      <c r="V239" s="13"/>
      <c r="W239" s="15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</row>
    <row r="240" spans="1:34" ht="14.25" customHeight="1" x14ac:dyDescent="0.3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5"/>
      <c r="N240" s="13"/>
      <c r="O240" s="13"/>
      <c r="P240" s="15"/>
      <c r="Q240" s="13"/>
      <c r="R240" s="13"/>
      <c r="S240" s="13"/>
      <c r="T240" s="13"/>
      <c r="U240" s="13"/>
      <c r="V240" s="13"/>
      <c r="W240" s="15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</row>
    <row r="241" spans="1:34" ht="14.25" customHeight="1" x14ac:dyDescent="0.3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5"/>
      <c r="N241" s="13"/>
      <c r="O241" s="13"/>
      <c r="P241" s="15"/>
      <c r="Q241" s="13"/>
      <c r="R241" s="13"/>
      <c r="S241" s="13"/>
      <c r="T241" s="13"/>
      <c r="U241" s="13"/>
      <c r="V241" s="13"/>
      <c r="W241" s="15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</row>
    <row r="242" spans="1:34" ht="14.25" customHeight="1" x14ac:dyDescent="0.3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5"/>
      <c r="N242" s="13"/>
      <c r="O242" s="13"/>
      <c r="P242" s="15"/>
      <c r="Q242" s="13"/>
      <c r="R242" s="13"/>
      <c r="S242" s="13"/>
      <c r="T242" s="13"/>
      <c r="U242" s="13"/>
      <c r="V242" s="13"/>
      <c r="W242" s="15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</row>
    <row r="243" spans="1:34" ht="14.25" customHeight="1" x14ac:dyDescent="0.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5"/>
      <c r="N243" s="13"/>
      <c r="O243" s="13"/>
      <c r="P243" s="15"/>
      <c r="Q243" s="13"/>
      <c r="R243" s="13"/>
      <c r="S243" s="13"/>
      <c r="T243" s="13"/>
      <c r="U243" s="13"/>
      <c r="V243" s="13"/>
      <c r="W243" s="15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</row>
    <row r="244" spans="1:34" ht="14.25" customHeight="1" x14ac:dyDescent="0.3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5"/>
      <c r="N244" s="13"/>
      <c r="O244" s="13"/>
      <c r="P244" s="15"/>
      <c r="Q244" s="13"/>
      <c r="R244" s="13"/>
      <c r="S244" s="13"/>
      <c r="T244" s="13"/>
      <c r="U244" s="13"/>
      <c r="V244" s="13"/>
      <c r="W244" s="15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</row>
    <row r="245" spans="1:34" ht="14.25" customHeight="1" x14ac:dyDescent="0.3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5"/>
      <c r="N245" s="13"/>
      <c r="O245" s="13"/>
      <c r="P245" s="15"/>
      <c r="Q245" s="13"/>
      <c r="R245" s="13"/>
      <c r="S245" s="13"/>
      <c r="T245" s="13"/>
      <c r="U245" s="13"/>
      <c r="V245" s="13"/>
      <c r="W245" s="15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</row>
    <row r="246" spans="1:34" ht="14.25" customHeight="1" x14ac:dyDescent="0.3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5"/>
      <c r="N246" s="13"/>
      <c r="O246" s="13"/>
      <c r="P246" s="15"/>
      <c r="Q246" s="13"/>
      <c r="R246" s="13"/>
      <c r="S246" s="13"/>
      <c r="T246" s="13"/>
      <c r="U246" s="13"/>
      <c r="V246" s="13"/>
      <c r="W246" s="15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</row>
    <row r="247" spans="1:34" ht="14.25" customHeight="1" x14ac:dyDescent="0.3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5"/>
      <c r="N247" s="13"/>
      <c r="O247" s="13"/>
      <c r="P247" s="15"/>
      <c r="Q247" s="13"/>
      <c r="R247" s="13"/>
      <c r="S247" s="13"/>
      <c r="T247" s="13"/>
      <c r="U247" s="13"/>
      <c r="V247" s="13"/>
      <c r="W247" s="15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</row>
    <row r="248" spans="1:34" ht="14.25" customHeight="1" x14ac:dyDescent="0.3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5"/>
      <c r="N248" s="13"/>
      <c r="O248" s="13"/>
      <c r="P248" s="15"/>
      <c r="Q248" s="13"/>
      <c r="R248" s="13"/>
      <c r="S248" s="13"/>
      <c r="T248" s="13"/>
      <c r="U248" s="13"/>
      <c r="V248" s="13"/>
      <c r="W248" s="15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</row>
    <row r="249" spans="1:34" ht="14.25" customHeight="1" x14ac:dyDescent="0.3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5"/>
      <c r="N249" s="13"/>
      <c r="O249" s="13"/>
      <c r="P249" s="15"/>
      <c r="Q249" s="13"/>
      <c r="R249" s="13"/>
      <c r="S249" s="13"/>
      <c r="T249" s="13"/>
      <c r="U249" s="13"/>
      <c r="V249" s="13"/>
      <c r="W249" s="15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</row>
    <row r="250" spans="1:34" ht="14.25" customHeight="1" x14ac:dyDescent="0.3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5"/>
      <c r="N250" s="13"/>
      <c r="O250" s="13"/>
      <c r="P250" s="15"/>
      <c r="Q250" s="13"/>
      <c r="R250" s="13"/>
      <c r="S250" s="13"/>
      <c r="T250" s="13"/>
      <c r="U250" s="13"/>
      <c r="V250" s="13"/>
      <c r="W250" s="15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</row>
    <row r="251" spans="1:34" ht="14.25" customHeight="1" x14ac:dyDescent="0.3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5"/>
      <c r="N251" s="13"/>
      <c r="O251" s="13"/>
      <c r="P251" s="15"/>
      <c r="Q251" s="13"/>
      <c r="R251" s="13"/>
      <c r="S251" s="13"/>
      <c r="T251" s="13"/>
      <c r="U251" s="13"/>
      <c r="V251" s="13"/>
      <c r="W251" s="15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</row>
    <row r="252" spans="1:34" ht="14.25" customHeight="1" x14ac:dyDescent="0.3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5"/>
      <c r="N252" s="13"/>
      <c r="O252" s="13"/>
      <c r="P252" s="15"/>
      <c r="Q252" s="13"/>
      <c r="R252" s="13"/>
      <c r="S252" s="13"/>
      <c r="T252" s="13"/>
      <c r="U252" s="13"/>
      <c r="V252" s="13"/>
      <c r="W252" s="15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</row>
    <row r="253" spans="1:34" ht="14.25" customHeight="1" x14ac:dyDescent="0.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5"/>
      <c r="N253" s="13"/>
      <c r="O253" s="13"/>
      <c r="P253" s="15"/>
      <c r="Q253" s="13"/>
      <c r="R253" s="13"/>
      <c r="S253" s="13"/>
      <c r="T253" s="13"/>
      <c r="U253" s="13"/>
      <c r="V253" s="13"/>
      <c r="W253" s="15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</row>
    <row r="254" spans="1:34" ht="14.25" customHeight="1" x14ac:dyDescent="0.3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5"/>
      <c r="N254" s="13"/>
      <c r="O254" s="13"/>
      <c r="P254" s="15"/>
      <c r="Q254" s="13"/>
      <c r="R254" s="13"/>
      <c r="S254" s="13"/>
      <c r="T254" s="13"/>
      <c r="U254" s="13"/>
      <c r="V254" s="13"/>
      <c r="W254" s="15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</row>
    <row r="255" spans="1:34" ht="14.25" customHeight="1" x14ac:dyDescent="0.3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5"/>
      <c r="N255" s="13"/>
      <c r="O255" s="13"/>
      <c r="P255" s="15"/>
      <c r="Q255" s="13"/>
      <c r="R255" s="13"/>
      <c r="S255" s="13"/>
      <c r="T255" s="13"/>
      <c r="U255" s="13"/>
      <c r="V255" s="13"/>
      <c r="W255" s="15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</row>
    <row r="256" spans="1:34" ht="14.25" customHeight="1" x14ac:dyDescent="0.3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5"/>
      <c r="N256" s="13"/>
      <c r="O256" s="13"/>
      <c r="P256" s="15"/>
      <c r="Q256" s="13"/>
      <c r="R256" s="13"/>
      <c r="S256" s="13"/>
      <c r="T256" s="13"/>
      <c r="U256" s="13"/>
      <c r="V256" s="13"/>
      <c r="W256" s="15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</row>
    <row r="257" spans="1:34" ht="14.25" customHeight="1" x14ac:dyDescent="0.3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5"/>
      <c r="N257" s="13"/>
      <c r="O257" s="13"/>
      <c r="P257" s="15"/>
      <c r="Q257" s="13"/>
      <c r="R257" s="13"/>
      <c r="S257" s="13"/>
      <c r="T257" s="13"/>
      <c r="U257" s="13"/>
      <c r="V257" s="13"/>
      <c r="W257" s="15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</row>
    <row r="258" spans="1:34" ht="14.25" customHeight="1" x14ac:dyDescent="0.3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5"/>
      <c r="N258" s="13"/>
      <c r="O258" s="13"/>
      <c r="P258" s="15"/>
      <c r="Q258" s="13"/>
      <c r="R258" s="13"/>
      <c r="S258" s="13"/>
      <c r="T258" s="13"/>
      <c r="U258" s="13"/>
      <c r="V258" s="13"/>
      <c r="W258" s="15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</row>
    <row r="259" spans="1:34" ht="14.25" customHeight="1" x14ac:dyDescent="0.3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5"/>
      <c r="N259" s="13"/>
      <c r="O259" s="13"/>
      <c r="P259" s="15"/>
      <c r="Q259" s="13"/>
      <c r="R259" s="13"/>
      <c r="S259" s="13"/>
      <c r="T259" s="13"/>
      <c r="U259" s="13"/>
      <c r="V259" s="13"/>
      <c r="W259" s="15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</row>
    <row r="260" spans="1:34" ht="14.25" customHeight="1" x14ac:dyDescent="0.3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5"/>
      <c r="N260" s="13"/>
      <c r="O260" s="13"/>
      <c r="P260" s="15"/>
      <c r="Q260" s="13"/>
      <c r="R260" s="13"/>
      <c r="S260" s="13"/>
      <c r="T260" s="13"/>
      <c r="U260" s="13"/>
      <c r="V260" s="13"/>
      <c r="W260" s="15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</row>
    <row r="261" spans="1:34" ht="14.25" customHeight="1" x14ac:dyDescent="0.3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5"/>
      <c r="N261" s="13"/>
      <c r="O261" s="13"/>
      <c r="P261" s="15"/>
      <c r="Q261" s="13"/>
      <c r="R261" s="13"/>
      <c r="S261" s="13"/>
      <c r="T261" s="13"/>
      <c r="U261" s="13"/>
      <c r="V261" s="13"/>
      <c r="W261" s="15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</row>
    <row r="262" spans="1:34" ht="14.25" customHeight="1" x14ac:dyDescent="0.3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5"/>
      <c r="N262" s="13"/>
      <c r="O262" s="13"/>
      <c r="P262" s="15"/>
      <c r="Q262" s="13"/>
      <c r="R262" s="13"/>
      <c r="S262" s="13"/>
      <c r="T262" s="13"/>
      <c r="U262" s="13"/>
      <c r="V262" s="13"/>
      <c r="W262" s="15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</row>
    <row r="263" spans="1:34" ht="14.25" customHeight="1" x14ac:dyDescent="0.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5"/>
      <c r="N263" s="13"/>
      <c r="O263" s="13"/>
      <c r="P263" s="15"/>
      <c r="Q263" s="13"/>
      <c r="R263" s="13"/>
      <c r="S263" s="13"/>
      <c r="T263" s="13"/>
      <c r="U263" s="13"/>
      <c r="V263" s="13"/>
      <c r="W263" s="15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</row>
    <row r="264" spans="1:34" ht="14.25" customHeight="1" x14ac:dyDescent="0.3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5"/>
      <c r="N264" s="13"/>
      <c r="O264" s="13"/>
      <c r="P264" s="15"/>
      <c r="Q264" s="13"/>
      <c r="R264" s="13"/>
      <c r="S264" s="13"/>
      <c r="T264" s="13"/>
      <c r="U264" s="13"/>
      <c r="V264" s="13"/>
      <c r="W264" s="15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</row>
    <row r="265" spans="1:34" ht="14.25" customHeight="1" x14ac:dyDescent="0.3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5"/>
      <c r="N265" s="13"/>
      <c r="O265" s="13"/>
      <c r="P265" s="15"/>
      <c r="Q265" s="13"/>
      <c r="R265" s="13"/>
      <c r="S265" s="13"/>
      <c r="T265" s="13"/>
      <c r="U265" s="13"/>
      <c r="V265" s="13"/>
      <c r="W265" s="15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</row>
    <row r="266" spans="1:34" ht="14.25" customHeight="1" x14ac:dyDescent="0.3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5"/>
      <c r="N266" s="13"/>
      <c r="O266" s="13"/>
      <c r="P266" s="15"/>
      <c r="Q266" s="13"/>
      <c r="R266" s="13"/>
      <c r="S266" s="13"/>
      <c r="T266" s="13"/>
      <c r="U266" s="13"/>
      <c r="V266" s="13"/>
      <c r="W266" s="15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</row>
    <row r="267" spans="1:34" ht="14.25" customHeight="1" x14ac:dyDescent="0.3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5"/>
      <c r="N267" s="13"/>
      <c r="O267" s="13"/>
      <c r="P267" s="15"/>
      <c r="Q267" s="13"/>
      <c r="R267" s="13"/>
      <c r="S267" s="13"/>
      <c r="T267" s="13"/>
      <c r="U267" s="13"/>
      <c r="V267" s="13"/>
      <c r="W267" s="15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</row>
    <row r="268" spans="1:34" ht="14.25" customHeight="1" x14ac:dyDescent="0.3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5"/>
      <c r="N268" s="13"/>
      <c r="O268" s="13"/>
      <c r="P268" s="15"/>
      <c r="Q268" s="13"/>
      <c r="R268" s="13"/>
      <c r="S268" s="13"/>
      <c r="T268" s="13"/>
      <c r="U268" s="13"/>
      <c r="V268" s="13"/>
      <c r="W268" s="15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</row>
    <row r="269" spans="1:34" ht="14.25" customHeight="1" x14ac:dyDescent="0.3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5"/>
      <c r="N269" s="13"/>
      <c r="O269" s="13"/>
      <c r="P269" s="15"/>
      <c r="Q269" s="13"/>
      <c r="R269" s="13"/>
      <c r="S269" s="13"/>
      <c r="T269" s="13"/>
      <c r="U269" s="13"/>
      <c r="V269" s="13"/>
      <c r="W269" s="15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</row>
    <row r="270" spans="1:34" ht="14.25" customHeight="1" x14ac:dyDescent="0.3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5"/>
      <c r="N270" s="13"/>
      <c r="O270" s="13"/>
      <c r="P270" s="15"/>
      <c r="Q270" s="13"/>
      <c r="R270" s="13"/>
      <c r="S270" s="13"/>
      <c r="T270" s="13"/>
      <c r="U270" s="13"/>
      <c r="V270" s="13"/>
      <c r="W270" s="15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</row>
    <row r="271" spans="1:34" ht="14.25" customHeight="1" x14ac:dyDescent="0.3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5"/>
      <c r="N271" s="13"/>
      <c r="O271" s="13"/>
      <c r="P271" s="15"/>
      <c r="Q271" s="13"/>
      <c r="R271" s="13"/>
      <c r="S271" s="13"/>
      <c r="T271" s="13"/>
      <c r="U271" s="13"/>
      <c r="V271" s="13"/>
      <c r="W271" s="15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</row>
    <row r="272" spans="1:34" ht="14.25" customHeight="1" x14ac:dyDescent="0.3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5"/>
      <c r="N272" s="13"/>
      <c r="O272" s="13"/>
      <c r="P272" s="15"/>
      <c r="Q272" s="13"/>
      <c r="R272" s="13"/>
      <c r="S272" s="13"/>
      <c r="T272" s="13"/>
      <c r="U272" s="13"/>
      <c r="V272" s="13"/>
      <c r="W272" s="15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</row>
    <row r="273" spans="1:34" ht="14.25" customHeight="1" x14ac:dyDescent="0.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5"/>
      <c r="N273" s="13"/>
      <c r="O273" s="13"/>
      <c r="P273" s="15"/>
      <c r="Q273" s="13"/>
      <c r="R273" s="13"/>
      <c r="S273" s="13"/>
      <c r="T273" s="13"/>
      <c r="U273" s="13"/>
      <c r="V273" s="13"/>
      <c r="W273" s="15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</row>
    <row r="274" spans="1:34" ht="14.25" customHeight="1" x14ac:dyDescent="0.3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5"/>
      <c r="N274" s="13"/>
      <c r="O274" s="13"/>
      <c r="P274" s="15"/>
      <c r="Q274" s="13"/>
      <c r="R274" s="13"/>
      <c r="S274" s="13"/>
      <c r="T274" s="13"/>
      <c r="U274" s="13"/>
      <c r="V274" s="13"/>
      <c r="W274" s="15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</row>
    <row r="275" spans="1:34" ht="14.25" customHeight="1" x14ac:dyDescent="0.3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5"/>
      <c r="N275" s="13"/>
      <c r="O275" s="13"/>
      <c r="P275" s="15"/>
      <c r="Q275" s="13"/>
      <c r="R275" s="13"/>
      <c r="S275" s="13"/>
      <c r="T275" s="13"/>
      <c r="U275" s="13"/>
      <c r="V275" s="13"/>
      <c r="W275" s="15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</row>
    <row r="276" spans="1:34" ht="14.25" customHeight="1" x14ac:dyDescent="0.3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5"/>
      <c r="N276" s="13"/>
      <c r="O276" s="13"/>
      <c r="P276" s="15"/>
      <c r="Q276" s="13"/>
      <c r="R276" s="13"/>
      <c r="S276" s="13"/>
      <c r="T276" s="13"/>
      <c r="U276" s="13"/>
      <c r="V276" s="13"/>
      <c r="W276" s="15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</row>
    <row r="277" spans="1:34" ht="14.25" customHeight="1" x14ac:dyDescent="0.3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5"/>
      <c r="N277" s="13"/>
      <c r="O277" s="13"/>
      <c r="P277" s="15"/>
      <c r="Q277" s="13"/>
      <c r="R277" s="13"/>
      <c r="S277" s="13"/>
      <c r="T277" s="13"/>
      <c r="U277" s="13"/>
      <c r="V277" s="13"/>
      <c r="W277" s="15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</row>
    <row r="278" spans="1:34" ht="14.25" customHeight="1" x14ac:dyDescent="0.3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5"/>
      <c r="N278" s="13"/>
      <c r="O278" s="13"/>
      <c r="P278" s="15"/>
      <c r="Q278" s="13"/>
      <c r="R278" s="13"/>
      <c r="S278" s="13"/>
      <c r="T278" s="13"/>
      <c r="U278" s="13"/>
      <c r="V278" s="13"/>
      <c r="W278" s="15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</row>
    <row r="279" spans="1:34" ht="14.25" customHeight="1" x14ac:dyDescent="0.3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5"/>
      <c r="N279" s="13"/>
      <c r="O279" s="13"/>
      <c r="P279" s="15"/>
      <c r="Q279" s="13"/>
      <c r="R279" s="13"/>
      <c r="S279" s="13"/>
      <c r="T279" s="13"/>
      <c r="U279" s="13"/>
      <c r="V279" s="13"/>
      <c r="W279" s="15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</row>
    <row r="280" spans="1:34" ht="14.25" customHeight="1" x14ac:dyDescent="0.3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5"/>
      <c r="N280" s="13"/>
      <c r="O280" s="13"/>
      <c r="P280" s="15"/>
      <c r="Q280" s="13"/>
      <c r="R280" s="13"/>
      <c r="S280" s="13"/>
      <c r="T280" s="13"/>
      <c r="U280" s="13"/>
      <c r="V280" s="13"/>
      <c r="W280" s="15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</row>
    <row r="281" spans="1:34" ht="14.25" customHeight="1" x14ac:dyDescent="0.3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5"/>
      <c r="N281" s="13"/>
      <c r="O281" s="13"/>
      <c r="P281" s="15"/>
      <c r="Q281" s="13"/>
      <c r="R281" s="13"/>
      <c r="S281" s="13"/>
      <c r="T281" s="13"/>
      <c r="U281" s="13"/>
      <c r="V281" s="13"/>
      <c r="W281" s="15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</row>
    <row r="282" spans="1:34" ht="14.25" customHeight="1" x14ac:dyDescent="0.3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5"/>
      <c r="N282" s="13"/>
      <c r="O282" s="13"/>
      <c r="P282" s="15"/>
      <c r="Q282" s="13"/>
      <c r="R282" s="13"/>
      <c r="S282" s="13"/>
      <c r="T282" s="13"/>
      <c r="U282" s="13"/>
      <c r="V282" s="13"/>
      <c r="W282" s="15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</row>
    <row r="283" spans="1:34" ht="14.25" customHeight="1" x14ac:dyDescent="0.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5"/>
      <c r="N283" s="13"/>
      <c r="O283" s="13"/>
      <c r="P283" s="15"/>
      <c r="Q283" s="13"/>
      <c r="R283" s="13"/>
      <c r="S283" s="13"/>
      <c r="T283" s="13"/>
      <c r="U283" s="13"/>
      <c r="V283" s="13"/>
      <c r="W283" s="15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</row>
    <row r="284" spans="1:34" ht="14.25" customHeight="1" x14ac:dyDescent="0.3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5"/>
      <c r="N284" s="13"/>
      <c r="O284" s="13"/>
      <c r="P284" s="15"/>
      <c r="Q284" s="13"/>
      <c r="R284" s="13"/>
      <c r="S284" s="13"/>
      <c r="T284" s="13"/>
      <c r="U284" s="13"/>
      <c r="V284" s="13"/>
      <c r="W284" s="15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</row>
    <row r="285" spans="1:34" ht="14.25" customHeight="1" x14ac:dyDescent="0.3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5"/>
      <c r="N285" s="13"/>
      <c r="O285" s="13"/>
      <c r="P285" s="15"/>
      <c r="Q285" s="13"/>
      <c r="R285" s="13"/>
      <c r="S285" s="13"/>
      <c r="T285" s="13"/>
      <c r="U285" s="13"/>
      <c r="V285" s="13"/>
      <c r="W285" s="15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</row>
    <row r="286" spans="1:34" ht="14.25" customHeight="1" x14ac:dyDescent="0.3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5"/>
      <c r="N286" s="13"/>
      <c r="O286" s="13"/>
      <c r="P286" s="15"/>
      <c r="Q286" s="13"/>
      <c r="R286" s="13"/>
      <c r="S286" s="13"/>
      <c r="T286" s="13"/>
      <c r="U286" s="13"/>
      <c r="V286" s="13"/>
      <c r="W286" s="15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</row>
    <row r="287" spans="1:34" ht="14.25" customHeight="1" x14ac:dyDescent="0.3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5"/>
      <c r="N287" s="13"/>
      <c r="O287" s="13"/>
      <c r="P287" s="15"/>
      <c r="Q287" s="13"/>
      <c r="R287" s="13"/>
      <c r="S287" s="13"/>
      <c r="T287" s="13"/>
      <c r="U287" s="13"/>
      <c r="V287" s="13"/>
      <c r="W287" s="15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</row>
    <row r="288" spans="1:34" ht="14.25" customHeight="1" x14ac:dyDescent="0.3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5"/>
      <c r="N288" s="13"/>
      <c r="O288" s="13"/>
      <c r="P288" s="15"/>
      <c r="Q288" s="13"/>
      <c r="R288" s="13"/>
      <c r="S288" s="13"/>
      <c r="T288" s="13"/>
      <c r="U288" s="13"/>
      <c r="V288" s="13"/>
      <c r="W288" s="15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</row>
    <row r="289" spans="1:34" ht="14.25" customHeight="1" x14ac:dyDescent="0.3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5"/>
      <c r="N289" s="13"/>
      <c r="O289" s="13"/>
      <c r="P289" s="15"/>
      <c r="Q289" s="13"/>
      <c r="R289" s="13"/>
      <c r="S289" s="13"/>
      <c r="T289" s="13"/>
      <c r="U289" s="13"/>
      <c r="V289" s="13"/>
      <c r="W289" s="15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</row>
    <row r="290" spans="1:34" ht="14.25" customHeight="1" x14ac:dyDescent="0.3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5"/>
      <c r="N290" s="13"/>
      <c r="O290" s="13"/>
      <c r="P290" s="15"/>
      <c r="Q290" s="13"/>
      <c r="R290" s="13"/>
      <c r="S290" s="13"/>
      <c r="T290" s="13"/>
      <c r="U290" s="13"/>
      <c r="V290" s="13"/>
      <c r="W290" s="15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</row>
    <row r="291" spans="1:34" ht="14.25" customHeight="1" x14ac:dyDescent="0.3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5"/>
      <c r="N291" s="13"/>
      <c r="O291" s="13"/>
      <c r="P291" s="15"/>
      <c r="Q291" s="13"/>
      <c r="R291" s="13"/>
      <c r="S291" s="13"/>
      <c r="T291" s="13"/>
      <c r="U291" s="13"/>
      <c r="V291" s="13"/>
      <c r="W291" s="15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</row>
    <row r="292" spans="1:34" ht="14.25" customHeight="1" x14ac:dyDescent="0.3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5"/>
      <c r="N292" s="13"/>
      <c r="O292" s="13"/>
      <c r="P292" s="15"/>
      <c r="Q292" s="13"/>
      <c r="R292" s="13"/>
      <c r="S292" s="13"/>
      <c r="T292" s="13"/>
      <c r="U292" s="13"/>
      <c r="V292" s="13"/>
      <c r="W292" s="15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</row>
    <row r="293" spans="1:34" ht="14.25" customHeight="1" x14ac:dyDescent="0.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5"/>
      <c r="N293" s="13"/>
      <c r="O293" s="13"/>
      <c r="P293" s="15"/>
      <c r="Q293" s="13"/>
      <c r="R293" s="13"/>
      <c r="S293" s="13"/>
      <c r="T293" s="13"/>
      <c r="U293" s="13"/>
      <c r="V293" s="13"/>
      <c r="W293" s="15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</row>
    <row r="294" spans="1:34" ht="14.25" customHeight="1" x14ac:dyDescent="0.3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5"/>
      <c r="N294" s="13"/>
      <c r="O294" s="13"/>
      <c r="P294" s="15"/>
      <c r="Q294" s="13"/>
      <c r="R294" s="13"/>
      <c r="S294" s="13"/>
      <c r="T294" s="13"/>
      <c r="U294" s="13"/>
      <c r="V294" s="13"/>
      <c r="W294" s="15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</row>
    <row r="295" spans="1:34" ht="14.25" customHeight="1" x14ac:dyDescent="0.3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5"/>
      <c r="N295" s="13"/>
      <c r="O295" s="13"/>
      <c r="P295" s="15"/>
      <c r="Q295" s="13"/>
      <c r="R295" s="13"/>
      <c r="S295" s="13"/>
      <c r="T295" s="13"/>
      <c r="U295" s="13"/>
      <c r="V295" s="13"/>
      <c r="W295" s="15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</row>
    <row r="296" spans="1:34" ht="14.25" customHeight="1" x14ac:dyDescent="0.3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5"/>
      <c r="N296" s="13"/>
      <c r="O296" s="13"/>
      <c r="P296" s="15"/>
      <c r="Q296" s="13"/>
      <c r="R296" s="13"/>
      <c r="S296" s="13"/>
      <c r="T296" s="13"/>
      <c r="U296" s="13"/>
      <c r="V296" s="13"/>
      <c r="W296" s="15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</row>
    <row r="297" spans="1:34" ht="14.25" customHeight="1" x14ac:dyDescent="0.3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5"/>
      <c r="N297" s="13"/>
      <c r="O297" s="13"/>
      <c r="P297" s="15"/>
      <c r="Q297" s="13"/>
      <c r="R297" s="13"/>
      <c r="S297" s="13"/>
      <c r="T297" s="13"/>
      <c r="U297" s="13"/>
      <c r="V297" s="13"/>
      <c r="W297" s="15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</row>
    <row r="298" spans="1:34" ht="14.25" customHeight="1" x14ac:dyDescent="0.3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5"/>
      <c r="N298" s="13"/>
      <c r="O298" s="13"/>
      <c r="P298" s="15"/>
      <c r="Q298" s="13"/>
      <c r="R298" s="13"/>
      <c r="S298" s="13"/>
      <c r="T298" s="13"/>
      <c r="U298" s="13"/>
      <c r="V298" s="13"/>
      <c r="W298" s="15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</row>
    <row r="299" spans="1:34" ht="14.25" customHeight="1" x14ac:dyDescent="0.3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5"/>
      <c r="N299" s="13"/>
      <c r="O299" s="13"/>
      <c r="P299" s="15"/>
      <c r="Q299" s="13"/>
      <c r="R299" s="13"/>
      <c r="S299" s="13"/>
      <c r="T299" s="13"/>
      <c r="U299" s="13"/>
      <c r="V299" s="13"/>
      <c r="W299" s="15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</row>
    <row r="300" spans="1:34" ht="14.25" customHeight="1" x14ac:dyDescent="0.3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5"/>
      <c r="N300" s="13"/>
      <c r="O300" s="13"/>
      <c r="P300" s="15"/>
      <c r="Q300" s="13"/>
      <c r="R300" s="13"/>
      <c r="S300" s="13"/>
      <c r="T300" s="13"/>
      <c r="U300" s="13"/>
      <c r="V300" s="13"/>
      <c r="W300" s="15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</row>
    <row r="301" spans="1:34" ht="14.25" customHeight="1" x14ac:dyDescent="0.3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5"/>
      <c r="N301" s="13"/>
      <c r="O301" s="13"/>
      <c r="P301" s="15"/>
      <c r="Q301" s="13"/>
      <c r="R301" s="13"/>
      <c r="S301" s="13"/>
      <c r="T301" s="13"/>
      <c r="U301" s="13"/>
      <c r="V301" s="13"/>
      <c r="W301" s="15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</row>
    <row r="302" spans="1:34" ht="14.25" customHeight="1" x14ac:dyDescent="0.3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5"/>
      <c r="N302" s="13"/>
      <c r="O302" s="13"/>
      <c r="P302" s="15"/>
      <c r="Q302" s="13"/>
      <c r="R302" s="13"/>
      <c r="S302" s="13"/>
      <c r="T302" s="13"/>
      <c r="U302" s="13"/>
      <c r="V302" s="13"/>
      <c r="W302" s="15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</row>
    <row r="303" spans="1:34" ht="14.25" customHeight="1" x14ac:dyDescent="0.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5"/>
      <c r="N303" s="13"/>
      <c r="O303" s="13"/>
      <c r="P303" s="15"/>
      <c r="Q303" s="13"/>
      <c r="R303" s="13"/>
      <c r="S303" s="13"/>
      <c r="T303" s="13"/>
      <c r="U303" s="13"/>
      <c r="V303" s="13"/>
      <c r="W303" s="15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</row>
    <row r="304" spans="1:34" ht="14.25" customHeight="1" x14ac:dyDescent="0.3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5"/>
      <c r="N304" s="13"/>
      <c r="O304" s="13"/>
      <c r="P304" s="15"/>
      <c r="Q304" s="13"/>
      <c r="R304" s="13"/>
      <c r="S304" s="13"/>
      <c r="T304" s="13"/>
      <c r="U304" s="13"/>
      <c r="V304" s="13"/>
      <c r="W304" s="15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</row>
    <row r="305" spans="1:34" ht="14.25" customHeight="1" x14ac:dyDescent="0.3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5"/>
      <c r="N305" s="13"/>
      <c r="O305" s="13"/>
      <c r="P305" s="15"/>
      <c r="Q305" s="13"/>
      <c r="R305" s="13"/>
      <c r="S305" s="13"/>
      <c r="T305" s="13"/>
      <c r="U305" s="13"/>
      <c r="V305" s="13"/>
      <c r="W305" s="15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</row>
    <row r="306" spans="1:34" ht="14.25" customHeight="1" x14ac:dyDescent="0.3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5"/>
      <c r="N306" s="13"/>
      <c r="O306" s="13"/>
      <c r="P306" s="15"/>
      <c r="Q306" s="13"/>
      <c r="R306" s="13"/>
      <c r="S306" s="13"/>
      <c r="T306" s="13"/>
      <c r="U306" s="13"/>
      <c r="V306" s="13"/>
      <c r="W306" s="15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</row>
    <row r="307" spans="1:34" ht="14.25" customHeight="1" x14ac:dyDescent="0.3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5"/>
      <c r="N307" s="13"/>
      <c r="O307" s="13"/>
      <c r="P307" s="15"/>
      <c r="Q307" s="13"/>
      <c r="R307" s="13"/>
      <c r="S307" s="13"/>
      <c r="T307" s="13"/>
      <c r="U307" s="13"/>
      <c r="V307" s="13"/>
      <c r="W307" s="15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</row>
    <row r="308" spans="1:34" ht="14.25" customHeight="1" x14ac:dyDescent="0.3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5"/>
      <c r="N308" s="13"/>
      <c r="O308" s="13"/>
      <c r="P308" s="15"/>
      <c r="Q308" s="13"/>
      <c r="R308" s="13"/>
      <c r="S308" s="13"/>
      <c r="T308" s="13"/>
      <c r="U308" s="13"/>
      <c r="V308" s="13"/>
      <c r="W308" s="15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</row>
    <row r="309" spans="1:34" ht="14.25" customHeight="1" x14ac:dyDescent="0.3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5"/>
      <c r="N309" s="13"/>
      <c r="O309" s="13"/>
      <c r="P309" s="15"/>
      <c r="Q309" s="13"/>
      <c r="R309" s="13"/>
      <c r="S309" s="13"/>
      <c r="T309" s="13"/>
      <c r="U309" s="13"/>
      <c r="V309" s="13"/>
      <c r="W309" s="15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</row>
    <row r="310" spans="1:34" ht="14.25" customHeight="1" x14ac:dyDescent="0.3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5"/>
      <c r="N310" s="13"/>
      <c r="O310" s="13"/>
      <c r="P310" s="15"/>
      <c r="Q310" s="13"/>
      <c r="R310" s="13"/>
      <c r="S310" s="13"/>
      <c r="T310" s="13"/>
      <c r="U310" s="13"/>
      <c r="V310" s="13"/>
      <c r="W310" s="15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</row>
    <row r="311" spans="1:34" ht="14.25" customHeight="1" x14ac:dyDescent="0.3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5"/>
      <c r="N311" s="13"/>
      <c r="O311" s="13"/>
      <c r="P311" s="15"/>
      <c r="Q311" s="13"/>
      <c r="R311" s="13"/>
      <c r="S311" s="13"/>
      <c r="T311" s="13"/>
      <c r="U311" s="13"/>
      <c r="V311" s="13"/>
      <c r="W311" s="15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</row>
    <row r="312" spans="1:34" ht="14.25" customHeight="1" x14ac:dyDescent="0.3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5"/>
      <c r="N312" s="13"/>
      <c r="O312" s="13"/>
      <c r="P312" s="15"/>
      <c r="Q312" s="13"/>
      <c r="R312" s="13"/>
      <c r="S312" s="13"/>
      <c r="T312" s="13"/>
      <c r="U312" s="13"/>
      <c r="V312" s="13"/>
      <c r="W312" s="15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</row>
    <row r="313" spans="1:34" ht="14.25" customHeight="1" x14ac:dyDescent="0.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5"/>
      <c r="N313" s="13"/>
      <c r="O313" s="13"/>
      <c r="P313" s="15"/>
      <c r="Q313" s="13"/>
      <c r="R313" s="13"/>
      <c r="S313" s="13"/>
      <c r="T313" s="13"/>
      <c r="U313" s="13"/>
      <c r="V313" s="13"/>
      <c r="W313" s="15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</row>
    <row r="314" spans="1:34" ht="14.25" customHeight="1" x14ac:dyDescent="0.3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5"/>
      <c r="N314" s="13"/>
      <c r="O314" s="13"/>
      <c r="P314" s="15"/>
      <c r="Q314" s="13"/>
      <c r="R314" s="13"/>
      <c r="S314" s="13"/>
      <c r="T314" s="13"/>
      <c r="U314" s="13"/>
      <c r="V314" s="13"/>
      <c r="W314" s="15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</row>
    <row r="315" spans="1:34" ht="14.25" customHeight="1" x14ac:dyDescent="0.3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5"/>
      <c r="N315" s="13"/>
      <c r="O315" s="13"/>
      <c r="P315" s="15"/>
      <c r="Q315" s="13"/>
      <c r="R315" s="13"/>
      <c r="S315" s="13"/>
      <c r="T315" s="13"/>
      <c r="U315" s="13"/>
      <c r="V315" s="13"/>
      <c r="W315" s="15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</row>
    <row r="316" spans="1:34" ht="14.25" customHeight="1" x14ac:dyDescent="0.3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5"/>
      <c r="N316" s="13"/>
      <c r="O316" s="13"/>
      <c r="P316" s="15"/>
      <c r="Q316" s="13"/>
      <c r="R316" s="13"/>
      <c r="S316" s="13"/>
      <c r="T316" s="13"/>
      <c r="U316" s="13"/>
      <c r="V316" s="13"/>
      <c r="W316" s="15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</row>
    <row r="317" spans="1:34" ht="14.25" customHeight="1" x14ac:dyDescent="0.3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5"/>
      <c r="N317" s="13"/>
      <c r="O317" s="13"/>
      <c r="P317" s="15"/>
      <c r="Q317" s="13"/>
      <c r="R317" s="13"/>
      <c r="S317" s="13"/>
      <c r="T317" s="13"/>
      <c r="U317" s="13"/>
      <c r="V317" s="13"/>
      <c r="W317" s="15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</row>
    <row r="318" spans="1:34" ht="14.25" customHeight="1" x14ac:dyDescent="0.3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5"/>
      <c r="N318" s="13"/>
      <c r="O318" s="13"/>
      <c r="P318" s="15"/>
      <c r="Q318" s="13"/>
      <c r="R318" s="13"/>
      <c r="S318" s="13"/>
      <c r="T318" s="13"/>
      <c r="U318" s="13"/>
      <c r="V318" s="13"/>
      <c r="W318" s="15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</row>
    <row r="319" spans="1:34" ht="14.25" customHeight="1" x14ac:dyDescent="0.3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5"/>
      <c r="N319" s="13"/>
      <c r="O319" s="13"/>
      <c r="P319" s="15"/>
      <c r="Q319" s="13"/>
      <c r="R319" s="13"/>
      <c r="S319" s="13"/>
      <c r="T319" s="13"/>
      <c r="U319" s="13"/>
      <c r="V319" s="13"/>
      <c r="W319" s="15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</row>
    <row r="320" spans="1:34" ht="14.25" customHeight="1" x14ac:dyDescent="0.3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5"/>
      <c r="N320" s="13"/>
      <c r="O320" s="13"/>
      <c r="P320" s="15"/>
      <c r="Q320" s="13"/>
      <c r="R320" s="13"/>
      <c r="S320" s="13"/>
      <c r="T320" s="13"/>
      <c r="U320" s="13"/>
      <c r="V320" s="13"/>
      <c r="W320" s="15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</row>
    <row r="321" spans="1:34" ht="14.25" customHeight="1" x14ac:dyDescent="0.3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5"/>
      <c r="N321" s="13"/>
      <c r="O321" s="13"/>
      <c r="P321" s="15"/>
      <c r="Q321" s="13"/>
      <c r="R321" s="13"/>
      <c r="S321" s="13"/>
      <c r="T321" s="13"/>
      <c r="U321" s="13"/>
      <c r="V321" s="13"/>
      <c r="W321" s="15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</row>
    <row r="322" spans="1:34" ht="14.25" customHeight="1" x14ac:dyDescent="0.3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5"/>
      <c r="N322" s="13"/>
      <c r="O322" s="13"/>
      <c r="P322" s="15"/>
      <c r="Q322" s="13"/>
      <c r="R322" s="13"/>
      <c r="S322" s="13"/>
      <c r="T322" s="13"/>
      <c r="U322" s="13"/>
      <c r="V322" s="13"/>
      <c r="W322" s="15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</row>
    <row r="323" spans="1:34" ht="14.25" customHeight="1" x14ac:dyDescent="0.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5"/>
      <c r="N323" s="13"/>
      <c r="O323" s="13"/>
      <c r="P323" s="15"/>
      <c r="Q323" s="13"/>
      <c r="R323" s="13"/>
      <c r="S323" s="13"/>
      <c r="T323" s="13"/>
      <c r="U323" s="13"/>
      <c r="V323" s="13"/>
      <c r="W323" s="15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</row>
    <row r="324" spans="1:34" ht="14.25" customHeight="1" x14ac:dyDescent="0.3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5"/>
      <c r="N324" s="13"/>
      <c r="O324" s="13"/>
      <c r="P324" s="15"/>
      <c r="Q324" s="13"/>
      <c r="R324" s="13"/>
      <c r="S324" s="13"/>
      <c r="T324" s="13"/>
      <c r="U324" s="13"/>
      <c r="V324" s="13"/>
      <c r="W324" s="15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</row>
    <row r="325" spans="1:34" ht="14.25" customHeight="1" x14ac:dyDescent="0.3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5"/>
      <c r="N325" s="13"/>
      <c r="O325" s="13"/>
      <c r="P325" s="15"/>
      <c r="Q325" s="13"/>
      <c r="R325" s="13"/>
      <c r="S325" s="13"/>
      <c r="T325" s="13"/>
      <c r="U325" s="13"/>
      <c r="V325" s="13"/>
      <c r="W325" s="15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</row>
    <row r="326" spans="1:34" ht="14.25" customHeight="1" x14ac:dyDescent="0.3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5"/>
      <c r="N326" s="13"/>
      <c r="O326" s="13"/>
      <c r="P326" s="15"/>
      <c r="Q326" s="13"/>
      <c r="R326" s="13"/>
      <c r="S326" s="13"/>
      <c r="T326" s="13"/>
      <c r="U326" s="13"/>
      <c r="V326" s="13"/>
      <c r="W326" s="15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</row>
    <row r="327" spans="1:34" ht="14.25" customHeight="1" x14ac:dyDescent="0.3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5"/>
      <c r="N327" s="13"/>
      <c r="O327" s="13"/>
      <c r="P327" s="15"/>
      <c r="Q327" s="13"/>
      <c r="R327" s="13"/>
      <c r="S327" s="13"/>
      <c r="T327" s="13"/>
      <c r="U327" s="13"/>
      <c r="V327" s="13"/>
      <c r="W327" s="15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</row>
    <row r="328" spans="1:34" ht="14.25" customHeight="1" x14ac:dyDescent="0.3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5"/>
      <c r="N328" s="13"/>
      <c r="O328" s="13"/>
      <c r="P328" s="15"/>
      <c r="Q328" s="13"/>
      <c r="R328" s="13"/>
      <c r="S328" s="13"/>
      <c r="T328" s="13"/>
      <c r="U328" s="13"/>
      <c r="V328" s="13"/>
      <c r="W328" s="15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</row>
    <row r="329" spans="1:34" ht="14.25" customHeight="1" x14ac:dyDescent="0.3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5"/>
      <c r="N329" s="13"/>
      <c r="O329" s="13"/>
      <c r="P329" s="15"/>
      <c r="Q329" s="13"/>
      <c r="R329" s="13"/>
      <c r="S329" s="13"/>
      <c r="T329" s="13"/>
      <c r="U329" s="13"/>
      <c r="V329" s="13"/>
      <c r="W329" s="15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</row>
    <row r="330" spans="1:34" ht="14.25" customHeight="1" x14ac:dyDescent="0.3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5"/>
      <c r="N330" s="13"/>
      <c r="O330" s="13"/>
      <c r="P330" s="15"/>
      <c r="Q330" s="13"/>
      <c r="R330" s="13"/>
      <c r="S330" s="13"/>
      <c r="T330" s="13"/>
      <c r="U330" s="13"/>
      <c r="V330" s="13"/>
      <c r="W330" s="15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</row>
    <row r="331" spans="1:34" ht="14.25" customHeight="1" x14ac:dyDescent="0.3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5"/>
      <c r="N331" s="13"/>
      <c r="O331" s="13"/>
      <c r="P331" s="15"/>
      <c r="Q331" s="13"/>
      <c r="R331" s="13"/>
      <c r="S331" s="13"/>
      <c r="T331" s="13"/>
      <c r="U331" s="13"/>
      <c r="V331" s="13"/>
      <c r="W331" s="15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</row>
    <row r="332" spans="1:34" ht="14.25" customHeight="1" x14ac:dyDescent="0.3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5"/>
      <c r="N332" s="13"/>
      <c r="O332" s="13"/>
      <c r="P332" s="15"/>
      <c r="Q332" s="13"/>
      <c r="R332" s="13"/>
      <c r="S332" s="13"/>
      <c r="T332" s="13"/>
      <c r="U332" s="13"/>
      <c r="V332" s="13"/>
      <c r="W332" s="15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</row>
    <row r="333" spans="1:34" ht="14.25" customHeight="1" x14ac:dyDescent="0.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5"/>
      <c r="N333" s="13"/>
      <c r="O333" s="13"/>
      <c r="P333" s="15"/>
      <c r="Q333" s="13"/>
      <c r="R333" s="13"/>
      <c r="S333" s="13"/>
      <c r="T333" s="13"/>
      <c r="U333" s="13"/>
      <c r="V333" s="13"/>
      <c r="W333" s="15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</row>
    <row r="334" spans="1:34" ht="14.25" customHeight="1" x14ac:dyDescent="0.3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5"/>
      <c r="N334" s="13"/>
      <c r="O334" s="13"/>
      <c r="P334" s="15"/>
      <c r="Q334" s="13"/>
      <c r="R334" s="13"/>
      <c r="S334" s="13"/>
      <c r="T334" s="13"/>
      <c r="U334" s="13"/>
      <c r="V334" s="13"/>
      <c r="W334" s="15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</row>
    <row r="335" spans="1:34" ht="14.25" customHeight="1" x14ac:dyDescent="0.3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5"/>
      <c r="N335" s="13"/>
      <c r="O335" s="13"/>
      <c r="P335" s="15"/>
      <c r="Q335" s="13"/>
      <c r="R335" s="13"/>
      <c r="S335" s="13"/>
      <c r="T335" s="13"/>
      <c r="U335" s="13"/>
      <c r="V335" s="13"/>
      <c r="W335" s="15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</row>
    <row r="336" spans="1:34" ht="14.25" customHeight="1" x14ac:dyDescent="0.3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5"/>
      <c r="N336" s="13"/>
      <c r="O336" s="13"/>
      <c r="P336" s="15"/>
      <c r="Q336" s="13"/>
      <c r="R336" s="13"/>
      <c r="S336" s="13"/>
      <c r="T336" s="13"/>
      <c r="U336" s="13"/>
      <c r="V336" s="13"/>
      <c r="W336" s="15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</row>
    <row r="337" spans="1:34" ht="14.25" customHeight="1" x14ac:dyDescent="0.3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5"/>
      <c r="N337" s="13"/>
      <c r="O337" s="13"/>
      <c r="P337" s="15"/>
      <c r="Q337" s="13"/>
      <c r="R337" s="13"/>
      <c r="S337" s="13"/>
      <c r="T337" s="13"/>
      <c r="U337" s="13"/>
      <c r="V337" s="13"/>
      <c r="W337" s="15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</row>
    <row r="338" spans="1:34" ht="14.25" customHeight="1" x14ac:dyDescent="0.3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5"/>
      <c r="N338" s="13"/>
      <c r="O338" s="13"/>
      <c r="P338" s="15"/>
      <c r="Q338" s="13"/>
      <c r="R338" s="13"/>
      <c r="S338" s="13"/>
      <c r="T338" s="13"/>
      <c r="U338" s="13"/>
      <c r="V338" s="13"/>
      <c r="W338" s="15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</row>
    <row r="339" spans="1:34" ht="14.25" customHeight="1" x14ac:dyDescent="0.3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5"/>
      <c r="N339" s="13"/>
      <c r="O339" s="13"/>
      <c r="P339" s="15"/>
      <c r="Q339" s="13"/>
      <c r="R339" s="13"/>
      <c r="S339" s="13"/>
      <c r="T339" s="13"/>
      <c r="U339" s="13"/>
      <c r="V339" s="13"/>
      <c r="W339" s="15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</row>
    <row r="340" spans="1:34" ht="14.25" customHeight="1" x14ac:dyDescent="0.3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5"/>
      <c r="N340" s="13"/>
      <c r="O340" s="13"/>
      <c r="P340" s="15"/>
      <c r="Q340" s="13"/>
      <c r="R340" s="13"/>
      <c r="S340" s="13"/>
      <c r="T340" s="13"/>
      <c r="U340" s="13"/>
      <c r="V340" s="13"/>
      <c r="W340" s="15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</row>
    <row r="341" spans="1:34" ht="14.25" customHeight="1" x14ac:dyDescent="0.3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5"/>
      <c r="N341" s="13"/>
      <c r="O341" s="13"/>
      <c r="P341" s="15"/>
      <c r="Q341" s="13"/>
      <c r="R341" s="13"/>
      <c r="S341" s="13"/>
      <c r="T341" s="13"/>
      <c r="U341" s="13"/>
      <c r="V341" s="13"/>
      <c r="W341" s="15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</row>
    <row r="342" spans="1:34" ht="14.25" customHeight="1" x14ac:dyDescent="0.3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5"/>
      <c r="N342" s="13"/>
      <c r="O342" s="13"/>
      <c r="P342" s="15"/>
      <c r="Q342" s="13"/>
      <c r="R342" s="13"/>
      <c r="S342" s="13"/>
      <c r="T342" s="13"/>
      <c r="U342" s="13"/>
      <c r="V342" s="13"/>
      <c r="W342" s="15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</row>
    <row r="343" spans="1:34" ht="14.25" customHeight="1" x14ac:dyDescent="0.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5"/>
      <c r="N343" s="13"/>
      <c r="O343" s="13"/>
      <c r="P343" s="15"/>
      <c r="Q343" s="13"/>
      <c r="R343" s="13"/>
      <c r="S343" s="13"/>
      <c r="T343" s="13"/>
      <c r="U343" s="13"/>
      <c r="V343" s="13"/>
      <c r="W343" s="15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</row>
    <row r="344" spans="1:34" ht="14.25" customHeight="1" x14ac:dyDescent="0.3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5"/>
      <c r="N344" s="13"/>
      <c r="O344" s="13"/>
      <c r="P344" s="15"/>
      <c r="Q344" s="13"/>
      <c r="R344" s="13"/>
      <c r="S344" s="13"/>
      <c r="T344" s="13"/>
      <c r="U344" s="13"/>
      <c r="V344" s="13"/>
      <c r="W344" s="15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</row>
    <row r="345" spans="1:34" ht="14.25" customHeight="1" x14ac:dyDescent="0.3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5"/>
      <c r="N345" s="13"/>
      <c r="O345" s="13"/>
      <c r="P345" s="15"/>
      <c r="Q345" s="13"/>
      <c r="R345" s="13"/>
      <c r="S345" s="13"/>
      <c r="T345" s="13"/>
      <c r="U345" s="13"/>
      <c r="V345" s="13"/>
      <c r="W345" s="15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</row>
    <row r="346" spans="1:34" ht="14.25" customHeight="1" x14ac:dyDescent="0.3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5"/>
      <c r="N346" s="13"/>
      <c r="O346" s="13"/>
      <c r="P346" s="15"/>
      <c r="Q346" s="13"/>
      <c r="R346" s="13"/>
      <c r="S346" s="13"/>
      <c r="T346" s="13"/>
      <c r="U346" s="13"/>
      <c r="V346" s="13"/>
      <c r="W346" s="15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</row>
    <row r="347" spans="1:34" ht="14.25" customHeight="1" x14ac:dyDescent="0.3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5"/>
      <c r="N347" s="13"/>
      <c r="O347" s="13"/>
      <c r="P347" s="15"/>
      <c r="Q347" s="13"/>
      <c r="R347" s="13"/>
      <c r="S347" s="13"/>
      <c r="T347" s="13"/>
      <c r="U347" s="13"/>
      <c r="V347" s="13"/>
      <c r="W347" s="15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</row>
    <row r="348" spans="1:34" ht="14.25" customHeight="1" x14ac:dyDescent="0.3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5"/>
      <c r="N348" s="13"/>
      <c r="O348" s="13"/>
      <c r="P348" s="15"/>
      <c r="Q348" s="13"/>
      <c r="R348" s="13"/>
      <c r="S348" s="13"/>
      <c r="T348" s="13"/>
      <c r="U348" s="13"/>
      <c r="V348" s="13"/>
      <c r="W348" s="15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</row>
    <row r="349" spans="1:34" ht="14.25" customHeight="1" x14ac:dyDescent="0.3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5"/>
      <c r="N349" s="13"/>
      <c r="O349" s="13"/>
      <c r="P349" s="15"/>
      <c r="Q349" s="13"/>
      <c r="R349" s="13"/>
      <c r="S349" s="13"/>
      <c r="T349" s="13"/>
      <c r="U349" s="13"/>
      <c r="V349" s="13"/>
      <c r="W349" s="15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</row>
    <row r="350" spans="1:34" ht="14.25" customHeight="1" x14ac:dyDescent="0.3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5"/>
      <c r="N350" s="13"/>
      <c r="O350" s="13"/>
      <c r="P350" s="15"/>
      <c r="Q350" s="13"/>
      <c r="R350" s="13"/>
      <c r="S350" s="13"/>
      <c r="T350" s="13"/>
      <c r="U350" s="13"/>
      <c r="V350" s="13"/>
      <c r="W350" s="15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</row>
    <row r="351" spans="1:34" ht="14.25" customHeight="1" x14ac:dyDescent="0.3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5"/>
      <c r="N351" s="13"/>
      <c r="O351" s="13"/>
      <c r="P351" s="15"/>
      <c r="Q351" s="13"/>
      <c r="R351" s="13"/>
      <c r="S351" s="13"/>
      <c r="T351" s="13"/>
      <c r="U351" s="13"/>
      <c r="V351" s="13"/>
      <c r="W351" s="15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</row>
    <row r="352" spans="1:34" ht="14.25" customHeight="1" x14ac:dyDescent="0.3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5"/>
      <c r="N352" s="13"/>
      <c r="O352" s="13"/>
      <c r="P352" s="15"/>
      <c r="Q352" s="13"/>
      <c r="R352" s="13"/>
      <c r="S352" s="13"/>
      <c r="T352" s="13"/>
      <c r="U352" s="13"/>
      <c r="V352" s="13"/>
      <c r="W352" s="15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</row>
    <row r="353" spans="1:34" ht="14.25" customHeight="1" x14ac:dyDescent="0.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5"/>
      <c r="N353" s="13"/>
      <c r="O353" s="13"/>
      <c r="P353" s="15"/>
      <c r="Q353" s="13"/>
      <c r="R353" s="13"/>
      <c r="S353" s="13"/>
      <c r="T353" s="13"/>
      <c r="U353" s="13"/>
      <c r="V353" s="13"/>
      <c r="W353" s="15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</row>
    <row r="354" spans="1:34" ht="14.25" customHeight="1" x14ac:dyDescent="0.3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5"/>
      <c r="N354" s="13"/>
      <c r="O354" s="13"/>
      <c r="P354" s="15"/>
      <c r="Q354" s="13"/>
      <c r="R354" s="13"/>
      <c r="S354" s="13"/>
      <c r="T354" s="13"/>
      <c r="U354" s="13"/>
      <c r="V354" s="13"/>
      <c r="W354" s="15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</row>
    <row r="355" spans="1:34" ht="14.25" customHeight="1" x14ac:dyDescent="0.3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5"/>
      <c r="N355" s="13"/>
      <c r="O355" s="13"/>
      <c r="P355" s="15"/>
      <c r="Q355" s="13"/>
      <c r="R355" s="13"/>
      <c r="S355" s="13"/>
      <c r="T355" s="13"/>
      <c r="U355" s="13"/>
      <c r="V355" s="13"/>
      <c r="W355" s="15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</row>
    <row r="356" spans="1:34" ht="14.25" customHeight="1" x14ac:dyDescent="0.3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5"/>
      <c r="N356" s="13"/>
      <c r="O356" s="13"/>
      <c r="P356" s="15"/>
      <c r="Q356" s="13"/>
      <c r="R356" s="13"/>
      <c r="S356" s="13"/>
      <c r="T356" s="13"/>
      <c r="U356" s="13"/>
      <c r="V356" s="13"/>
      <c r="W356" s="15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</row>
    <row r="357" spans="1:34" ht="14.25" customHeight="1" x14ac:dyDescent="0.3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5"/>
      <c r="N357" s="13"/>
      <c r="O357" s="13"/>
      <c r="P357" s="15"/>
      <c r="Q357" s="13"/>
      <c r="R357" s="13"/>
      <c r="S357" s="13"/>
      <c r="T357" s="13"/>
      <c r="U357" s="13"/>
      <c r="V357" s="13"/>
      <c r="W357" s="15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</row>
    <row r="358" spans="1:34" ht="14.25" customHeight="1" x14ac:dyDescent="0.3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5"/>
      <c r="N358" s="13"/>
      <c r="O358" s="13"/>
      <c r="P358" s="15"/>
      <c r="Q358" s="13"/>
      <c r="R358" s="13"/>
      <c r="S358" s="13"/>
      <c r="T358" s="13"/>
      <c r="U358" s="13"/>
      <c r="V358" s="13"/>
      <c r="W358" s="15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</row>
    <row r="359" spans="1:34" ht="14.25" customHeight="1" x14ac:dyDescent="0.3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5"/>
      <c r="N359" s="13"/>
      <c r="O359" s="13"/>
      <c r="P359" s="15"/>
      <c r="Q359" s="13"/>
      <c r="R359" s="13"/>
      <c r="S359" s="13"/>
      <c r="T359" s="13"/>
      <c r="U359" s="13"/>
      <c r="V359" s="13"/>
      <c r="W359" s="15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</row>
    <row r="360" spans="1:34" ht="14.25" customHeight="1" x14ac:dyDescent="0.3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5"/>
      <c r="N360" s="13"/>
      <c r="O360" s="13"/>
      <c r="P360" s="15"/>
      <c r="Q360" s="13"/>
      <c r="R360" s="13"/>
      <c r="S360" s="13"/>
      <c r="T360" s="13"/>
      <c r="U360" s="13"/>
      <c r="V360" s="13"/>
      <c r="W360" s="15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</row>
    <row r="361" spans="1:34" ht="14.25" customHeight="1" x14ac:dyDescent="0.3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5"/>
      <c r="N361" s="13"/>
      <c r="O361" s="13"/>
      <c r="P361" s="15"/>
      <c r="Q361" s="13"/>
      <c r="R361" s="13"/>
      <c r="S361" s="13"/>
      <c r="T361" s="13"/>
      <c r="U361" s="13"/>
      <c r="V361" s="13"/>
      <c r="W361" s="15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</row>
    <row r="362" spans="1:34" ht="14.25" customHeight="1" x14ac:dyDescent="0.3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5"/>
      <c r="N362" s="13"/>
      <c r="O362" s="13"/>
      <c r="P362" s="15"/>
      <c r="Q362" s="13"/>
      <c r="R362" s="13"/>
      <c r="S362" s="13"/>
      <c r="T362" s="13"/>
      <c r="U362" s="13"/>
      <c r="V362" s="13"/>
      <c r="W362" s="15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</row>
    <row r="363" spans="1:34" ht="14.25" customHeight="1" x14ac:dyDescent="0.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5"/>
      <c r="N363" s="13"/>
      <c r="O363" s="13"/>
      <c r="P363" s="15"/>
      <c r="Q363" s="13"/>
      <c r="R363" s="13"/>
      <c r="S363" s="13"/>
      <c r="T363" s="13"/>
      <c r="U363" s="13"/>
      <c r="V363" s="13"/>
      <c r="W363" s="15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</row>
    <row r="364" spans="1:34" ht="14.25" customHeight="1" x14ac:dyDescent="0.3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5"/>
      <c r="N364" s="13"/>
      <c r="O364" s="13"/>
      <c r="P364" s="15"/>
      <c r="Q364" s="13"/>
      <c r="R364" s="13"/>
      <c r="S364" s="13"/>
      <c r="T364" s="13"/>
      <c r="U364" s="13"/>
      <c r="V364" s="13"/>
      <c r="W364" s="15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</row>
    <row r="365" spans="1:34" ht="14.25" customHeight="1" x14ac:dyDescent="0.3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5"/>
      <c r="N365" s="13"/>
      <c r="O365" s="13"/>
      <c r="P365" s="15"/>
      <c r="Q365" s="13"/>
      <c r="R365" s="13"/>
      <c r="S365" s="13"/>
      <c r="T365" s="13"/>
      <c r="U365" s="13"/>
      <c r="V365" s="13"/>
      <c r="W365" s="15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</row>
    <row r="366" spans="1:34" ht="14.25" customHeight="1" x14ac:dyDescent="0.3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5"/>
      <c r="N366" s="13"/>
      <c r="O366" s="13"/>
      <c r="P366" s="15"/>
      <c r="Q366" s="13"/>
      <c r="R366" s="13"/>
      <c r="S366" s="13"/>
      <c r="T366" s="13"/>
      <c r="U366" s="13"/>
      <c r="V366" s="13"/>
      <c r="W366" s="15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</row>
    <row r="367" spans="1:34" ht="14.25" customHeight="1" x14ac:dyDescent="0.3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5"/>
      <c r="N367" s="13"/>
      <c r="O367" s="13"/>
      <c r="P367" s="15"/>
      <c r="Q367" s="13"/>
      <c r="R367" s="13"/>
      <c r="S367" s="13"/>
      <c r="T367" s="13"/>
      <c r="U367" s="13"/>
      <c r="V367" s="13"/>
      <c r="W367" s="15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</row>
    <row r="368" spans="1:34" ht="14.25" customHeight="1" x14ac:dyDescent="0.3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5"/>
      <c r="N368" s="13"/>
      <c r="O368" s="13"/>
      <c r="P368" s="15"/>
      <c r="Q368" s="13"/>
      <c r="R368" s="13"/>
      <c r="S368" s="13"/>
      <c r="T368" s="13"/>
      <c r="U368" s="13"/>
      <c r="V368" s="13"/>
      <c r="W368" s="15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</row>
    <row r="369" spans="1:34" ht="14.25" customHeight="1" x14ac:dyDescent="0.3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5"/>
      <c r="N369" s="13"/>
      <c r="O369" s="13"/>
      <c r="P369" s="15"/>
      <c r="Q369" s="13"/>
      <c r="R369" s="13"/>
      <c r="S369" s="13"/>
      <c r="T369" s="13"/>
      <c r="U369" s="13"/>
      <c r="V369" s="13"/>
      <c r="W369" s="15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</row>
    <row r="370" spans="1:34" ht="14.25" customHeight="1" x14ac:dyDescent="0.3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5"/>
      <c r="N370" s="13"/>
      <c r="O370" s="13"/>
      <c r="P370" s="15"/>
      <c r="Q370" s="13"/>
      <c r="R370" s="13"/>
      <c r="S370" s="13"/>
      <c r="T370" s="13"/>
      <c r="U370" s="13"/>
      <c r="V370" s="13"/>
      <c r="W370" s="15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</row>
    <row r="371" spans="1:34" ht="14.25" customHeight="1" x14ac:dyDescent="0.3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5"/>
      <c r="N371" s="13"/>
      <c r="O371" s="13"/>
      <c r="P371" s="15"/>
      <c r="Q371" s="13"/>
      <c r="R371" s="13"/>
      <c r="S371" s="13"/>
      <c r="T371" s="13"/>
      <c r="U371" s="13"/>
      <c r="V371" s="13"/>
      <c r="W371" s="15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</row>
    <row r="372" spans="1:34" ht="14.25" customHeight="1" x14ac:dyDescent="0.3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5"/>
      <c r="N372" s="13"/>
      <c r="O372" s="13"/>
      <c r="P372" s="15"/>
      <c r="Q372" s="13"/>
      <c r="R372" s="13"/>
      <c r="S372" s="13"/>
      <c r="T372" s="13"/>
      <c r="U372" s="13"/>
      <c r="V372" s="13"/>
      <c r="W372" s="15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</row>
    <row r="373" spans="1:34" ht="14.25" customHeight="1" x14ac:dyDescent="0.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5"/>
      <c r="N373" s="13"/>
      <c r="O373" s="13"/>
      <c r="P373" s="15"/>
      <c r="Q373" s="13"/>
      <c r="R373" s="13"/>
      <c r="S373" s="13"/>
      <c r="T373" s="13"/>
      <c r="U373" s="13"/>
      <c r="V373" s="13"/>
      <c r="W373" s="15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</row>
    <row r="374" spans="1:34" ht="14.25" customHeight="1" x14ac:dyDescent="0.3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5"/>
      <c r="N374" s="13"/>
      <c r="O374" s="13"/>
      <c r="P374" s="15"/>
      <c r="Q374" s="13"/>
      <c r="R374" s="13"/>
      <c r="S374" s="13"/>
      <c r="T374" s="13"/>
      <c r="U374" s="13"/>
      <c r="V374" s="13"/>
      <c r="W374" s="15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</row>
    <row r="375" spans="1:34" ht="14.25" customHeight="1" x14ac:dyDescent="0.3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5"/>
      <c r="N375" s="13"/>
      <c r="O375" s="13"/>
      <c r="P375" s="15"/>
      <c r="Q375" s="13"/>
      <c r="R375" s="13"/>
      <c r="S375" s="13"/>
      <c r="T375" s="13"/>
      <c r="U375" s="13"/>
      <c r="V375" s="13"/>
      <c r="W375" s="15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</row>
    <row r="376" spans="1:34" ht="14.25" customHeight="1" x14ac:dyDescent="0.3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5"/>
      <c r="N376" s="13"/>
      <c r="O376" s="13"/>
      <c r="P376" s="15"/>
      <c r="Q376" s="13"/>
      <c r="R376" s="13"/>
      <c r="S376" s="13"/>
      <c r="T376" s="13"/>
      <c r="U376" s="13"/>
      <c r="V376" s="13"/>
      <c r="W376" s="15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</row>
    <row r="377" spans="1:34" ht="14.25" customHeight="1" x14ac:dyDescent="0.3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5"/>
      <c r="N377" s="13"/>
      <c r="O377" s="13"/>
      <c r="P377" s="15"/>
      <c r="Q377" s="13"/>
      <c r="R377" s="13"/>
      <c r="S377" s="13"/>
      <c r="T377" s="13"/>
      <c r="U377" s="13"/>
      <c r="V377" s="13"/>
      <c r="W377" s="15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</row>
    <row r="378" spans="1:34" ht="14.25" customHeight="1" x14ac:dyDescent="0.3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5"/>
      <c r="N378" s="13"/>
      <c r="O378" s="13"/>
      <c r="P378" s="15"/>
      <c r="Q378" s="13"/>
      <c r="R378" s="13"/>
      <c r="S378" s="13"/>
      <c r="T378" s="13"/>
      <c r="U378" s="13"/>
      <c r="V378" s="13"/>
      <c r="W378" s="15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</row>
    <row r="379" spans="1:34" ht="14.25" customHeight="1" x14ac:dyDescent="0.3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5"/>
      <c r="N379" s="13"/>
      <c r="O379" s="13"/>
      <c r="P379" s="15"/>
      <c r="Q379" s="13"/>
      <c r="R379" s="13"/>
      <c r="S379" s="13"/>
      <c r="T379" s="13"/>
      <c r="U379" s="13"/>
      <c r="V379" s="13"/>
      <c r="W379" s="15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</row>
    <row r="380" spans="1:34" ht="14.25" customHeight="1" x14ac:dyDescent="0.3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5"/>
      <c r="N380" s="13"/>
      <c r="O380" s="13"/>
      <c r="P380" s="15"/>
      <c r="Q380" s="13"/>
      <c r="R380" s="13"/>
      <c r="S380" s="13"/>
      <c r="T380" s="13"/>
      <c r="U380" s="13"/>
      <c r="V380" s="13"/>
      <c r="W380" s="15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</row>
    <row r="381" spans="1:34" ht="14.25" customHeight="1" x14ac:dyDescent="0.3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5"/>
      <c r="N381" s="13"/>
      <c r="O381" s="13"/>
      <c r="P381" s="15"/>
      <c r="Q381" s="13"/>
      <c r="R381" s="13"/>
      <c r="S381" s="13"/>
      <c r="T381" s="13"/>
      <c r="U381" s="13"/>
      <c r="V381" s="13"/>
      <c r="W381" s="15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</row>
    <row r="382" spans="1:34" ht="14.25" customHeight="1" x14ac:dyDescent="0.3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5"/>
      <c r="N382" s="13"/>
      <c r="O382" s="13"/>
      <c r="P382" s="15"/>
      <c r="Q382" s="13"/>
      <c r="R382" s="13"/>
      <c r="S382" s="13"/>
      <c r="T382" s="13"/>
      <c r="U382" s="13"/>
      <c r="V382" s="13"/>
      <c r="W382" s="15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</row>
    <row r="383" spans="1:34" ht="14.25" customHeight="1" x14ac:dyDescent="0.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5"/>
      <c r="N383" s="13"/>
      <c r="O383" s="13"/>
      <c r="P383" s="15"/>
      <c r="Q383" s="13"/>
      <c r="R383" s="13"/>
      <c r="S383" s="13"/>
      <c r="T383" s="13"/>
      <c r="U383" s="13"/>
      <c r="V383" s="13"/>
      <c r="W383" s="15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</row>
    <row r="384" spans="1:34" ht="14.25" customHeight="1" x14ac:dyDescent="0.3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5"/>
      <c r="N384" s="13"/>
      <c r="O384" s="13"/>
      <c r="P384" s="15"/>
      <c r="Q384" s="13"/>
      <c r="R384" s="13"/>
      <c r="S384" s="13"/>
      <c r="T384" s="13"/>
      <c r="U384" s="13"/>
      <c r="V384" s="13"/>
      <c r="W384" s="15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</row>
    <row r="385" spans="1:34" ht="14.25" customHeight="1" x14ac:dyDescent="0.3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5"/>
      <c r="N385" s="13"/>
      <c r="O385" s="13"/>
      <c r="P385" s="15"/>
      <c r="Q385" s="13"/>
      <c r="R385" s="13"/>
      <c r="S385" s="13"/>
      <c r="T385" s="13"/>
      <c r="U385" s="13"/>
      <c r="V385" s="13"/>
      <c r="W385" s="15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</row>
    <row r="386" spans="1:34" ht="14.25" customHeight="1" x14ac:dyDescent="0.3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5"/>
      <c r="N386" s="13"/>
      <c r="O386" s="13"/>
      <c r="P386" s="15"/>
      <c r="Q386" s="13"/>
      <c r="R386" s="13"/>
      <c r="S386" s="13"/>
      <c r="T386" s="13"/>
      <c r="U386" s="13"/>
      <c r="V386" s="13"/>
      <c r="W386" s="15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</row>
    <row r="387" spans="1:34" ht="14.25" customHeight="1" x14ac:dyDescent="0.3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5"/>
      <c r="N387" s="13"/>
      <c r="O387" s="13"/>
      <c r="P387" s="15"/>
      <c r="Q387" s="13"/>
      <c r="R387" s="13"/>
      <c r="S387" s="13"/>
      <c r="T387" s="13"/>
      <c r="U387" s="13"/>
      <c r="V387" s="13"/>
      <c r="W387" s="15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</row>
    <row r="388" spans="1:34" ht="14.25" customHeight="1" x14ac:dyDescent="0.3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5"/>
      <c r="N388" s="13"/>
      <c r="O388" s="13"/>
      <c r="P388" s="15"/>
      <c r="Q388" s="13"/>
      <c r="R388" s="13"/>
      <c r="S388" s="13"/>
      <c r="T388" s="13"/>
      <c r="U388" s="13"/>
      <c r="V388" s="13"/>
      <c r="W388" s="15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</row>
    <row r="389" spans="1:34" ht="14.25" customHeight="1" x14ac:dyDescent="0.3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5"/>
      <c r="N389" s="13"/>
      <c r="O389" s="13"/>
      <c r="P389" s="15"/>
      <c r="Q389" s="13"/>
      <c r="R389" s="13"/>
      <c r="S389" s="13"/>
      <c r="T389" s="13"/>
      <c r="U389" s="13"/>
      <c r="V389" s="13"/>
      <c r="W389" s="15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</row>
    <row r="390" spans="1:34" ht="14.25" customHeight="1" x14ac:dyDescent="0.3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5"/>
      <c r="N390" s="13"/>
      <c r="O390" s="13"/>
      <c r="P390" s="15"/>
      <c r="Q390" s="13"/>
      <c r="R390" s="13"/>
      <c r="S390" s="13"/>
      <c r="T390" s="13"/>
      <c r="U390" s="13"/>
      <c r="V390" s="13"/>
      <c r="W390" s="15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</row>
    <row r="391" spans="1:34" ht="14.25" customHeight="1" x14ac:dyDescent="0.3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5"/>
      <c r="N391" s="13"/>
      <c r="O391" s="13"/>
      <c r="P391" s="15"/>
      <c r="Q391" s="13"/>
      <c r="R391" s="13"/>
      <c r="S391" s="13"/>
      <c r="T391" s="13"/>
      <c r="U391" s="13"/>
      <c r="V391" s="13"/>
      <c r="W391" s="15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</row>
    <row r="392" spans="1:34" ht="14.25" customHeight="1" x14ac:dyDescent="0.3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5"/>
      <c r="N392" s="13"/>
      <c r="O392" s="13"/>
      <c r="P392" s="15"/>
      <c r="Q392" s="13"/>
      <c r="R392" s="13"/>
      <c r="S392" s="13"/>
      <c r="T392" s="13"/>
      <c r="U392" s="13"/>
      <c r="V392" s="13"/>
      <c r="W392" s="15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</row>
    <row r="393" spans="1:34" ht="14.25" customHeight="1" x14ac:dyDescent="0.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5"/>
      <c r="N393" s="13"/>
      <c r="O393" s="13"/>
      <c r="P393" s="15"/>
      <c r="Q393" s="13"/>
      <c r="R393" s="13"/>
      <c r="S393" s="13"/>
      <c r="T393" s="13"/>
      <c r="U393" s="13"/>
      <c r="V393" s="13"/>
      <c r="W393" s="15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</row>
    <row r="394" spans="1:34" ht="14.25" customHeight="1" x14ac:dyDescent="0.3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5"/>
      <c r="N394" s="13"/>
      <c r="O394" s="13"/>
      <c r="P394" s="15"/>
      <c r="Q394" s="13"/>
      <c r="R394" s="13"/>
      <c r="S394" s="13"/>
      <c r="T394" s="13"/>
      <c r="U394" s="13"/>
      <c r="V394" s="13"/>
      <c r="W394" s="15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</row>
    <row r="395" spans="1:34" ht="14.25" customHeight="1" x14ac:dyDescent="0.3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5"/>
      <c r="N395" s="13"/>
      <c r="O395" s="13"/>
      <c r="P395" s="15"/>
      <c r="Q395" s="13"/>
      <c r="R395" s="13"/>
      <c r="S395" s="13"/>
      <c r="T395" s="13"/>
      <c r="U395" s="13"/>
      <c r="V395" s="13"/>
      <c r="W395" s="15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</row>
    <row r="396" spans="1:34" ht="14.25" customHeight="1" x14ac:dyDescent="0.3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5"/>
      <c r="N396" s="13"/>
      <c r="O396" s="13"/>
      <c r="P396" s="15"/>
      <c r="Q396" s="13"/>
      <c r="R396" s="13"/>
      <c r="S396" s="13"/>
      <c r="T396" s="13"/>
      <c r="U396" s="13"/>
      <c r="V396" s="13"/>
      <c r="W396" s="15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</row>
    <row r="397" spans="1:34" ht="14.25" customHeight="1" x14ac:dyDescent="0.3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5"/>
      <c r="N397" s="13"/>
      <c r="O397" s="13"/>
      <c r="P397" s="15"/>
      <c r="Q397" s="13"/>
      <c r="R397" s="13"/>
      <c r="S397" s="13"/>
      <c r="T397" s="13"/>
      <c r="U397" s="13"/>
      <c r="V397" s="13"/>
      <c r="W397" s="15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</row>
    <row r="398" spans="1:34" ht="14.25" customHeight="1" x14ac:dyDescent="0.3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5"/>
      <c r="N398" s="13"/>
      <c r="O398" s="13"/>
      <c r="P398" s="15"/>
      <c r="Q398" s="13"/>
      <c r="R398" s="13"/>
      <c r="S398" s="13"/>
      <c r="T398" s="13"/>
      <c r="U398" s="13"/>
      <c r="V398" s="13"/>
      <c r="W398" s="15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</row>
    <row r="399" spans="1:34" ht="14.25" customHeight="1" x14ac:dyDescent="0.3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5"/>
      <c r="N399" s="13"/>
      <c r="O399" s="13"/>
      <c r="P399" s="15"/>
      <c r="Q399" s="13"/>
      <c r="R399" s="13"/>
      <c r="S399" s="13"/>
      <c r="T399" s="13"/>
      <c r="U399" s="13"/>
      <c r="V399" s="13"/>
      <c r="W399" s="15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</row>
    <row r="400" spans="1:34" ht="14.25" customHeight="1" x14ac:dyDescent="0.3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5"/>
      <c r="N400" s="13"/>
      <c r="O400" s="13"/>
      <c r="P400" s="15"/>
      <c r="Q400" s="13"/>
      <c r="R400" s="13"/>
      <c r="S400" s="13"/>
      <c r="T400" s="13"/>
      <c r="U400" s="13"/>
      <c r="V400" s="13"/>
      <c r="W400" s="15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</row>
    <row r="401" spans="1:34" ht="14.25" customHeight="1" x14ac:dyDescent="0.3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5"/>
      <c r="N401" s="13"/>
      <c r="O401" s="13"/>
      <c r="P401" s="15"/>
      <c r="Q401" s="13"/>
      <c r="R401" s="13"/>
      <c r="S401" s="13"/>
      <c r="T401" s="13"/>
      <c r="U401" s="13"/>
      <c r="V401" s="13"/>
      <c r="W401" s="15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</row>
    <row r="402" spans="1:34" ht="14.25" customHeight="1" x14ac:dyDescent="0.3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5"/>
      <c r="N402" s="13"/>
      <c r="O402" s="13"/>
      <c r="P402" s="15"/>
      <c r="Q402" s="13"/>
      <c r="R402" s="13"/>
      <c r="S402" s="13"/>
      <c r="T402" s="13"/>
      <c r="U402" s="13"/>
      <c r="V402" s="13"/>
      <c r="W402" s="15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</row>
    <row r="403" spans="1:34" ht="14.25" customHeight="1" x14ac:dyDescent="0.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5"/>
      <c r="N403" s="13"/>
      <c r="O403" s="13"/>
      <c r="P403" s="15"/>
      <c r="Q403" s="13"/>
      <c r="R403" s="13"/>
      <c r="S403" s="13"/>
      <c r="T403" s="13"/>
      <c r="U403" s="13"/>
      <c r="V403" s="13"/>
      <c r="W403" s="15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</row>
    <row r="404" spans="1:34" ht="14.25" customHeight="1" x14ac:dyDescent="0.3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5"/>
      <c r="N404" s="13"/>
      <c r="O404" s="13"/>
      <c r="P404" s="15"/>
      <c r="Q404" s="13"/>
      <c r="R404" s="13"/>
      <c r="S404" s="13"/>
      <c r="T404" s="13"/>
      <c r="U404" s="13"/>
      <c r="V404" s="13"/>
      <c r="W404" s="15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</row>
    <row r="405" spans="1:34" ht="14.25" customHeight="1" x14ac:dyDescent="0.3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5"/>
      <c r="N405" s="13"/>
      <c r="O405" s="13"/>
      <c r="P405" s="15"/>
      <c r="Q405" s="13"/>
      <c r="R405" s="13"/>
      <c r="S405" s="13"/>
      <c r="T405" s="13"/>
      <c r="U405" s="13"/>
      <c r="V405" s="13"/>
      <c r="W405" s="15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</row>
    <row r="406" spans="1:34" ht="14.25" customHeight="1" x14ac:dyDescent="0.3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5"/>
      <c r="N406" s="13"/>
      <c r="O406" s="13"/>
      <c r="P406" s="15"/>
      <c r="Q406" s="13"/>
      <c r="R406" s="13"/>
      <c r="S406" s="13"/>
      <c r="T406" s="13"/>
      <c r="U406" s="13"/>
      <c r="V406" s="13"/>
      <c r="W406" s="15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</row>
    <row r="407" spans="1:34" ht="14.25" customHeight="1" x14ac:dyDescent="0.3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5"/>
      <c r="N407" s="13"/>
      <c r="O407" s="13"/>
      <c r="P407" s="15"/>
      <c r="Q407" s="13"/>
      <c r="R407" s="13"/>
      <c r="S407" s="13"/>
      <c r="T407" s="13"/>
      <c r="U407" s="13"/>
      <c r="V407" s="13"/>
      <c r="W407" s="15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</row>
    <row r="408" spans="1:34" ht="14.25" customHeight="1" x14ac:dyDescent="0.3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5"/>
      <c r="N408" s="13"/>
      <c r="O408" s="13"/>
      <c r="P408" s="15"/>
      <c r="Q408" s="13"/>
      <c r="R408" s="13"/>
      <c r="S408" s="13"/>
      <c r="T408" s="13"/>
      <c r="U408" s="13"/>
      <c r="V408" s="13"/>
      <c r="W408" s="15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</row>
    <row r="409" spans="1:34" ht="14.25" customHeight="1" x14ac:dyDescent="0.3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5"/>
      <c r="N409" s="13"/>
      <c r="O409" s="13"/>
      <c r="P409" s="15"/>
      <c r="Q409" s="13"/>
      <c r="R409" s="13"/>
      <c r="S409" s="13"/>
      <c r="T409" s="13"/>
      <c r="U409" s="13"/>
      <c r="V409" s="13"/>
      <c r="W409" s="15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</row>
    <row r="410" spans="1:34" ht="14.25" customHeight="1" x14ac:dyDescent="0.3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5"/>
      <c r="N410" s="13"/>
      <c r="O410" s="13"/>
      <c r="P410" s="15"/>
      <c r="Q410" s="13"/>
      <c r="R410" s="13"/>
      <c r="S410" s="13"/>
      <c r="T410" s="13"/>
      <c r="U410" s="13"/>
      <c r="V410" s="13"/>
      <c r="W410" s="15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</row>
    <row r="411" spans="1:34" ht="14.25" customHeight="1" x14ac:dyDescent="0.3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5"/>
      <c r="N411" s="13"/>
      <c r="O411" s="13"/>
      <c r="P411" s="15"/>
      <c r="Q411" s="13"/>
      <c r="R411" s="13"/>
      <c r="S411" s="13"/>
      <c r="T411" s="13"/>
      <c r="U411" s="13"/>
      <c r="V411" s="13"/>
      <c r="W411" s="15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</row>
    <row r="412" spans="1:34" ht="14.25" customHeight="1" x14ac:dyDescent="0.3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5"/>
      <c r="N412" s="13"/>
      <c r="O412" s="13"/>
      <c r="P412" s="15"/>
      <c r="Q412" s="13"/>
      <c r="R412" s="13"/>
      <c r="S412" s="13"/>
      <c r="T412" s="13"/>
      <c r="U412" s="13"/>
      <c r="V412" s="13"/>
      <c r="W412" s="15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</row>
    <row r="413" spans="1:34" ht="14.25" customHeight="1" x14ac:dyDescent="0.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5"/>
      <c r="N413" s="13"/>
      <c r="O413" s="13"/>
      <c r="P413" s="15"/>
      <c r="Q413" s="13"/>
      <c r="R413" s="13"/>
      <c r="S413" s="13"/>
      <c r="T413" s="13"/>
      <c r="U413" s="13"/>
      <c r="V413" s="13"/>
      <c r="W413" s="15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</row>
    <row r="414" spans="1:34" ht="14.25" customHeight="1" x14ac:dyDescent="0.3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5"/>
      <c r="N414" s="13"/>
      <c r="O414" s="13"/>
      <c r="P414" s="15"/>
      <c r="Q414" s="13"/>
      <c r="R414" s="13"/>
      <c r="S414" s="13"/>
      <c r="T414" s="13"/>
      <c r="U414" s="13"/>
      <c r="V414" s="13"/>
      <c r="W414" s="15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</row>
    <row r="415" spans="1:34" ht="14.25" customHeight="1" x14ac:dyDescent="0.3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5"/>
      <c r="N415" s="13"/>
      <c r="O415" s="13"/>
      <c r="P415" s="15"/>
      <c r="Q415" s="13"/>
      <c r="R415" s="13"/>
      <c r="S415" s="13"/>
      <c r="T415" s="13"/>
      <c r="U415" s="13"/>
      <c r="V415" s="13"/>
      <c r="W415" s="15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</row>
    <row r="416" spans="1:34" ht="14.25" customHeight="1" x14ac:dyDescent="0.3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5"/>
      <c r="N416" s="13"/>
      <c r="O416" s="13"/>
      <c r="P416" s="15"/>
      <c r="Q416" s="13"/>
      <c r="R416" s="13"/>
      <c r="S416" s="13"/>
      <c r="T416" s="13"/>
      <c r="U416" s="13"/>
      <c r="V416" s="13"/>
      <c r="W416" s="15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</row>
    <row r="417" spans="1:34" ht="14.25" customHeight="1" x14ac:dyDescent="0.3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5"/>
      <c r="N417" s="13"/>
      <c r="O417" s="13"/>
      <c r="P417" s="15"/>
      <c r="Q417" s="13"/>
      <c r="R417" s="13"/>
      <c r="S417" s="13"/>
      <c r="T417" s="13"/>
      <c r="U417" s="13"/>
      <c r="V417" s="13"/>
      <c r="W417" s="15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</row>
    <row r="418" spans="1:34" ht="14.25" customHeight="1" x14ac:dyDescent="0.3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5"/>
      <c r="N418" s="13"/>
      <c r="O418" s="13"/>
      <c r="P418" s="15"/>
      <c r="Q418" s="13"/>
      <c r="R418" s="13"/>
      <c r="S418" s="13"/>
      <c r="T418" s="13"/>
      <c r="U418" s="13"/>
      <c r="V418" s="13"/>
      <c r="W418" s="15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</row>
    <row r="419" spans="1:34" ht="14.25" customHeight="1" x14ac:dyDescent="0.3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5"/>
      <c r="N419" s="13"/>
      <c r="O419" s="13"/>
      <c r="P419" s="15"/>
      <c r="Q419" s="13"/>
      <c r="R419" s="13"/>
      <c r="S419" s="13"/>
      <c r="T419" s="13"/>
      <c r="U419" s="13"/>
      <c r="V419" s="13"/>
      <c r="W419" s="15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</row>
    <row r="420" spans="1:34" ht="14.25" customHeight="1" x14ac:dyDescent="0.3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5"/>
      <c r="N420" s="13"/>
      <c r="O420" s="13"/>
      <c r="P420" s="15"/>
      <c r="Q420" s="13"/>
      <c r="R420" s="13"/>
      <c r="S420" s="13"/>
      <c r="T420" s="13"/>
      <c r="U420" s="13"/>
      <c r="V420" s="13"/>
      <c r="W420" s="15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</row>
    <row r="421" spans="1:34" ht="14.25" customHeight="1" x14ac:dyDescent="0.3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5"/>
      <c r="N421" s="13"/>
      <c r="O421" s="13"/>
      <c r="P421" s="15"/>
      <c r="Q421" s="13"/>
      <c r="R421" s="13"/>
      <c r="S421" s="13"/>
      <c r="T421" s="13"/>
      <c r="U421" s="13"/>
      <c r="V421" s="13"/>
      <c r="W421" s="15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</row>
    <row r="422" spans="1:34" ht="14.25" customHeight="1" x14ac:dyDescent="0.3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5"/>
      <c r="N422" s="13"/>
      <c r="O422" s="13"/>
      <c r="P422" s="15"/>
      <c r="Q422" s="13"/>
      <c r="R422" s="13"/>
      <c r="S422" s="13"/>
      <c r="T422" s="13"/>
      <c r="U422" s="13"/>
      <c r="V422" s="13"/>
      <c r="W422" s="15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</row>
    <row r="423" spans="1:34" ht="14.25" customHeight="1" x14ac:dyDescent="0.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5"/>
      <c r="N423" s="13"/>
      <c r="O423" s="13"/>
      <c r="P423" s="15"/>
      <c r="Q423" s="13"/>
      <c r="R423" s="13"/>
      <c r="S423" s="13"/>
      <c r="T423" s="13"/>
      <c r="U423" s="13"/>
      <c r="V423" s="13"/>
      <c r="W423" s="15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</row>
    <row r="424" spans="1:34" ht="14.25" customHeight="1" x14ac:dyDescent="0.3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5"/>
      <c r="N424" s="13"/>
      <c r="O424" s="13"/>
      <c r="P424" s="15"/>
      <c r="Q424" s="13"/>
      <c r="R424" s="13"/>
      <c r="S424" s="13"/>
      <c r="T424" s="13"/>
      <c r="U424" s="13"/>
      <c r="V424" s="13"/>
      <c r="W424" s="15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</row>
    <row r="425" spans="1:34" ht="14.25" customHeight="1" x14ac:dyDescent="0.3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5"/>
      <c r="N425" s="13"/>
      <c r="O425" s="13"/>
      <c r="P425" s="15"/>
      <c r="Q425" s="13"/>
      <c r="R425" s="13"/>
      <c r="S425" s="13"/>
      <c r="T425" s="13"/>
      <c r="U425" s="13"/>
      <c r="V425" s="13"/>
      <c r="W425" s="15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</row>
    <row r="426" spans="1:34" ht="14.25" customHeight="1" x14ac:dyDescent="0.3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5"/>
      <c r="N426" s="13"/>
      <c r="O426" s="13"/>
      <c r="P426" s="15"/>
      <c r="Q426" s="13"/>
      <c r="R426" s="13"/>
      <c r="S426" s="13"/>
      <c r="T426" s="13"/>
      <c r="U426" s="13"/>
      <c r="V426" s="13"/>
      <c r="W426" s="15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</row>
    <row r="427" spans="1:34" ht="14.25" customHeight="1" x14ac:dyDescent="0.3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5"/>
      <c r="N427" s="13"/>
      <c r="O427" s="13"/>
      <c r="P427" s="15"/>
      <c r="Q427" s="13"/>
      <c r="R427" s="13"/>
      <c r="S427" s="13"/>
      <c r="T427" s="13"/>
      <c r="U427" s="13"/>
      <c r="V427" s="13"/>
      <c r="W427" s="15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</row>
    <row r="428" spans="1:34" ht="14.25" customHeight="1" x14ac:dyDescent="0.3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5"/>
      <c r="N428" s="13"/>
      <c r="O428" s="13"/>
      <c r="P428" s="15"/>
      <c r="Q428" s="13"/>
      <c r="R428" s="13"/>
      <c r="S428" s="13"/>
      <c r="T428" s="13"/>
      <c r="U428" s="13"/>
      <c r="V428" s="13"/>
      <c r="W428" s="15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</row>
    <row r="429" spans="1:34" ht="14.25" customHeight="1" x14ac:dyDescent="0.3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5"/>
      <c r="N429" s="13"/>
      <c r="O429" s="13"/>
      <c r="P429" s="15"/>
      <c r="Q429" s="13"/>
      <c r="R429" s="13"/>
      <c r="S429" s="13"/>
      <c r="T429" s="13"/>
      <c r="U429" s="13"/>
      <c r="V429" s="13"/>
      <c r="W429" s="15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</row>
    <row r="430" spans="1:34" ht="14.25" customHeight="1" x14ac:dyDescent="0.3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5"/>
      <c r="N430" s="13"/>
      <c r="O430" s="13"/>
      <c r="P430" s="15"/>
      <c r="Q430" s="13"/>
      <c r="R430" s="13"/>
      <c r="S430" s="13"/>
      <c r="T430" s="13"/>
      <c r="U430" s="13"/>
      <c r="V430" s="13"/>
      <c r="W430" s="15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</row>
    <row r="431" spans="1:34" ht="14.25" customHeight="1" x14ac:dyDescent="0.3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5"/>
      <c r="N431" s="13"/>
      <c r="O431" s="13"/>
      <c r="P431" s="15"/>
      <c r="Q431" s="13"/>
      <c r="R431" s="13"/>
      <c r="S431" s="13"/>
      <c r="T431" s="13"/>
      <c r="U431" s="13"/>
      <c r="V431" s="13"/>
      <c r="W431" s="15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</row>
    <row r="432" spans="1:34" ht="14.25" customHeight="1" x14ac:dyDescent="0.3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5"/>
      <c r="N432" s="13"/>
      <c r="O432" s="13"/>
      <c r="P432" s="15"/>
      <c r="Q432" s="13"/>
      <c r="R432" s="13"/>
      <c r="S432" s="13"/>
      <c r="T432" s="13"/>
      <c r="U432" s="13"/>
      <c r="V432" s="13"/>
      <c r="W432" s="15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</row>
    <row r="433" spans="1:34" ht="14.25" customHeight="1" x14ac:dyDescent="0.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5"/>
      <c r="N433" s="13"/>
      <c r="O433" s="13"/>
      <c r="P433" s="15"/>
      <c r="Q433" s="13"/>
      <c r="R433" s="13"/>
      <c r="S433" s="13"/>
      <c r="T433" s="13"/>
      <c r="U433" s="13"/>
      <c r="V433" s="13"/>
      <c r="W433" s="15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</row>
    <row r="434" spans="1:34" ht="14.25" customHeight="1" x14ac:dyDescent="0.3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5"/>
      <c r="N434" s="13"/>
      <c r="O434" s="13"/>
      <c r="P434" s="15"/>
      <c r="Q434" s="13"/>
      <c r="R434" s="13"/>
      <c r="S434" s="13"/>
      <c r="T434" s="13"/>
      <c r="U434" s="13"/>
      <c r="V434" s="13"/>
      <c r="W434" s="15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</row>
    <row r="435" spans="1:34" ht="14.25" customHeight="1" x14ac:dyDescent="0.3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5"/>
      <c r="N435" s="13"/>
      <c r="O435" s="13"/>
      <c r="P435" s="15"/>
      <c r="Q435" s="13"/>
      <c r="R435" s="13"/>
      <c r="S435" s="13"/>
      <c r="T435" s="13"/>
      <c r="U435" s="13"/>
      <c r="V435" s="13"/>
      <c r="W435" s="15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</row>
    <row r="436" spans="1:34" ht="14.25" customHeight="1" x14ac:dyDescent="0.3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5"/>
      <c r="N436" s="13"/>
      <c r="O436" s="13"/>
      <c r="P436" s="15"/>
      <c r="Q436" s="13"/>
      <c r="R436" s="13"/>
      <c r="S436" s="13"/>
      <c r="T436" s="13"/>
      <c r="U436" s="13"/>
      <c r="V436" s="13"/>
      <c r="W436" s="15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</row>
    <row r="437" spans="1:34" ht="14.25" customHeight="1" x14ac:dyDescent="0.3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5"/>
      <c r="N437" s="13"/>
      <c r="O437" s="13"/>
      <c r="P437" s="15"/>
      <c r="Q437" s="13"/>
      <c r="R437" s="13"/>
      <c r="S437" s="13"/>
      <c r="T437" s="13"/>
      <c r="U437" s="13"/>
      <c r="V437" s="13"/>
      <c r="W437" s="15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</row>
    <row r="438" spans="1:34" ht="14.25" customHeight="1" x14ac:dyDescent="0.3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5"/>
      <c r="N438" s="13"/>
      <c r="O438" s="13"/>
      <c r="P438" s="15"/>
      <c r="Q438" s="13"/>
      <c r="R438" s="13"/>
      <c r="S438" s="13"/>
      <c r="T438" s="13"/>
      <c r="U438" s="13"/>
      <c r="V438" s="13"/>
      <c r="W438" s="15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</row>
    <row r="439" spans="1:34" ht="14.25" customHeight="1" x14ac:dyDescent="0.3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5"/>
      <c r="N439" s="13"/>
      <c r="O439" s="13"/>
      <c r="P439" s="15"/>
      <c r="Q439" s="13"/>
      <c r="R439" s="13"/>
      <c r="S439" s="13"/>
      <c r="T439" s="13"/>
      <c r="U439" s="13"/>
      <c r="V439" s="13"/>
      <c r="W439" s="15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</row>
    <row r="440" spans="1:34" ht="14.25" customHeight="1" x14ac:dyDescent="0.3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5"/>
      <c r="N440" s="13"/>
      <c r="O440" s="13"/>
      <c r="P440" s="15"/>
      <c r="Q440" s="13"/>
      <c r="R440" s="13"/>
      <c r="S440" s="13"/>
      <c r="T440" s="13"/>
      <c r="U440" s="13"/>
      <c r="V440" s="13"/>
      <c r="W440" s="15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</row>
    <row r="441" spans="1:34" ht="14.25" customHeight="1" x14ac:dyDescent="0.3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5"/>
      <c r="N441" s="13"/>
      <c r="O441" s="13"/>
      <c r="P441" s="15"/>
      <c r="Q441" s="13"/>
      <c r="R441" s="13"/>
      <c r="S441" s="13"/>
      <c r="T441" s="13"/>
      <c r="U441" s="13"/>
      <c r="V441" s="13"/>
      <c r="W441" s="15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</row>
    <row r="442" spans="1:34" ht="14.25" customHeight="1" x14ac:dyDescent="0.3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5"/>
      <c r="N442" s="13"/>
      <c r="O442" s="13"/>
      <c r="P442" s="15"/>
      <c r="Q442" s="13"/>
      <c r="R442" s="13"/>
      <c r="S442" s="13"/>
      <c r="T442" s="13"/>
      <c r="U442" s="13"/>
      <c r="V442" s="13"/>
      <c r="W442" s="15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</row>
    <row r="443" spans="1:34" ht="14.25" customHeight="1" x14ac:dyDescent="0.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5"/>
      <c r="N443" s="13"/>
      <c r="O443" s="13"/>
      <c r="P443" s="15"/>
      <c r="Q443" s="13"/>
      <c r="R443" s="13"/>
      <c r="S443" s="13"/>
      <c r="T443" s="13"/>
      <c r="U443" s="13"/>
      <c r="V443" s="13"/>
      <c r="W443" s="15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</row>
    <row r="444" spans="1:34" ht="14.25" customHeight="1" x14ac:dyDescent="0.3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5"/>
      <c r="N444" s="13"/>
      <c r="O444" s="13"/>
      <c r="P444" s="15"/>
      <c r="Q444" s="13"/>
      <c r="R444" s="13"/>
      <c r="S444" s="13"/>
      <c r="T444" s="13"/>
      <c r="U444" s="13"/>
      <c r="V444" s="13"/>
      <c r="W444" s="15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</row>
    <row r="445" spans="1:34" ht="14.25" customHeight="1" x14ac:dyDescent="0.3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5"/>
      <c r="N445" s="13"/>
      <c r="O445" s="13"/>
      <c r="P445" s="15"/>
      <c r="Q445" s="13"/>
      <c r="R445" s="13"/>
      <c r="S445" s="13"/>
      <c r="T445" s="13"/>
      <c r="U445" s="13"/>
      <c r="V445" s="13"/>
      <c r="W445" s="15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</row>
    <row r="446" spans="1:34" ht="14.25" customHeight="1" x14ac:dyDescent="0.3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5"/>
      <c r="N446" s="13"/>
      <c r="O446" s="13"/>
      <c r="P446" s="15"/>
      <c r="Q446" s="13"/>
      <c r="R446" s="13"/>
      <c r="S446" s="13"/>
      <c r="T446" s="13"/>
      <c r="U446" s="13"/>
      <c r="V446" s="13"/>
      <c r="W446" s="15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</row>
    <row r="447" spans="1:34" ht="14.25" customHeight="1" x14ac:dyDescent="0.3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5"/>
      <c r="N447" s="13"/>
      <c r="O447" s="13"/>
      <c r="P447" s="15"/>
      <c r="Q447" s="13"/>
      <c r="R447" s="13"/>
      <c r="S447" s="13"/>
      <c r="T447" s="13"/>
      <c r="U447" s="13"/>
      <c r="V447" s="13"/>
      <c r="W447" s="15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</row>
    <row r="448" spans="1:34" ht="14.25" customHeight="1" x14ac:dyDescent="0.3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5"/>
      <c r="N448" s="13"/>
      <c r="O448" s="13"/>
      <c r="P448" s="15"/>
      <c r="Q448" s="13"/>
      <c r="R448" s="13"/>
      <c r="S448" s="13"/>
      <c r="T448" s="13"/>
      <c r="U448" s="13"/>
      <c r="V448" s="13"/>
      <c r="W448" s="15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</row>
    <row r="449" spans="1:34" ht="14.25" customHeight="1" x14ac:dyDescent="0.3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5"/>
      <c r="N449" s="13"/>
      <c r="O449" s="13"/>
      <c r="P449" s="15"/>
      <c r="Q449" s="13"/>
      <c r="R449" s="13"/>
      <c r="S449" s="13"/>
      <c r="T449" s="13"/>
      <c r="U449" s="13"/>
      <c r="V449" s="13"/>
      <c r="W449" s="15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</row>
    <row r="450" spans="1:34" ht="14.25" customHeight="1" x14ac:dyDescent="0.3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5"/>
      <c r="N450" s="13"/>
      <c r="O450" s="13"/>
      <c r="P450" s="15"/>
      <c r="Q450" s="13"/>
      <c r="R450" s="13"/>
      <c r="S450" s="13"/>
      <c r="T450" s="13"/>
      <c r="U450" s="13"/>
      <c r="V450" s="13"/>
      <c r="W450" s="15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</row>
    <row r="451" spans="1:34" ht="14.25" customHeight="1" x14ac:dyDescent="0.3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5"/>
      <c r="N451" s="13"/>
      <c r="O451" s="13"/>
      <c r="P451" s="15"/>
      <c r="Q451" s="13"/>
      <c r="R451" s="13"/>
      <c r="S451" s="13"/>
      <c r="T451" s="13"/>
      <c r="U451" s="13"/>
      <c r="V451" s="13"/>
      <c r="W451" s="15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</row>
    <row r="452" spans="1:34" ht="14.25" customHeight="1" x14ac:dyDescent="0.3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5"/>
      <c r="N452" s="13"/>
      <c r="O452" s="13"/>
      <c r="P452" s="15"/>
      <c r="Q452" s="13"/>
      <c r="R452" s="13"/>
      <c r="S452" s="13"/>
      <c r="T452" s="13"/>
      <c r="U452" s="13"/>
      <c r="V452" s="13"/>
      <c r="W452" s="15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</row>
    <row r="453" spans="1:34" ht="14.25" customHeight="1" x14ac:dyDescent="0.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5"/>
      <c r="N453" s="13"/>
      <c r="O453" s="13"/>
      <c r="P453" s="15"/>
      <c r="Q453" s="13"/>
      <c r="R453" s="13"/>
      <c r="S453" s="13"/>
      <c r="T453" s="13"/>
      <c r="U453" s="13"/>
      <c r="V453" s="13"/>
      <c r="W453" s="15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</row>
    <row r="454" spans="1:34" ht="14.25" customHeight="1" x14ac:dyDescent="0.3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5"/>
      <c r="N454" s="13"/>
      <c r="O454" s="13"/>
      <c r="P454" s="15"/>
      <c r="Q454" s="13"/>
      <c r="R454" s="13"/>
      <c r="S454" s="13"/>
      <c r="T454" s="13"/>
      <c r="U454" s="13"/>
      <c r="V454" s="13"/>
      <c r="W454" s="15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</row>
    <row r="455" spans="1:34" ht="14.25" customHeight="1" x14ac:dyDescent="0.3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5"/>
      <c r="N455" s="13"/>
      <c r="O455" s="13"/>
      <c r="P455" s="15"/>
      <c r="Q455" s="13"/>
      <c r="R455" s="13"/>
      <c r="S455" s="13"/>
      <c r="T455" s="13"/>
      <c r="U455" s="13"/>
      <c r="V455" s="13"/>
      <c r="W455" s="15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</row>
    <row r="456" spans="1:34" ht="14.25" customHeight="1" x14ac:dyDescent="0.3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5"/>
      <c r="N456" s="13"/>
      <c r="O456" s="13"/>
      <c r="P456" s="15"/>
      <c r="Q456" s="13"/>
      <c r="R456" s="13"/>
      <c r="S456" s="13"/>
      <c r="T456" s="13"/>
      <c r="U456" s="13"/>
      <c r="V456" s="13"/>
      <c r="W456" s="15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</row>
    <row r="457" spans="1:34" ht="14.25" customHeight="1" x14ac:dyDescent="0.3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5"/>
      <c r="N457" s="13"/>
      <c r="O457" s="13"/>
      <c r="P457" s="15"/>
      <c r="Q457" s="13"/>
      <c r="R457" s="13"/>
      <c r="S457" s="13"/>
      <c r="T457" s="13"/>
      <c r="U457" s="13"/>
      <c r="V457" s="13"/>
      <c r="W457" s="15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</row>
    <row r="458" spans="1:34" ht="14.25" customHeight="1" x14ac:dyDescent="0.3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5"/>
      <c r="N458" s="13"/>
      <c r="O458" s="13"/>
      <c r="P458" s="15"/>
      <c r="Q458" s="13"/>
      <c r="R458" s="13"/>
      <c r="S458" s="13"/>
      <c r="T458" s="13"/>
      <c r="U458" s="13"/>
      <c r="V458" s="13"/>
      <c r="W458" s="15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</row>
    <row r="459" spans="1:34" ht="14.25" customHeight="1" x14ac:dyDescent="0.3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5"/>
      <c r="N459" s="13"/>
      <c r="O459" s="13"/>
      <c r="P459" s="15"/>
      <c r="Q459" s="13"/>
      <c r="R459" s="13"/>
      <c r="S459" s="13"/>
      <c r="T459" s="13"/>
      <c r="U459" s="13"/>
      <c r="V459" s="13"/>
      <c r="W459" s="15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</row>
    <row r="460" spans="1:34" ht="14.25" customHeight="1" x14ac:dyDescent="0.3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5"/>
      <c r="N460" s="13"/>
      <c r="O460" s="13"/>
      <c r="P460" s="15"/>
      <c r="Q460" s="13"/>
      <c r="R460" s="13"/>
      <c r="S460" s="13"/>
      <c r="T460" s="13"/>
      <c r="U460" s="13"/>
      <c r="V460" s="13"/>
      <c r="W460" s="15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</row>
    <row r="461" spans="1:34" ht="14.25" customHeight="1" x14ac:dyDescent="0.3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5"/>
      <c r="N461" s="13"/>
      <c r="O461" s="13"/>
      <c r="P461" s="15"/>
      <c r="Q461" s="13"/>
      <c r="R461" s="13"/>
      <c r="S461" s="13"/>
      <c r="T461" s="13"/>
      <c r="U461" s="13"/>
      <c r="V461" s="13"/>
      <c r="W461" s="15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</row>
    <row r="462" spans="1:34" ht="14.25" customHeight="1" x14ac:dyDescent="0.3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5"/>
      <c r="N462" s="13"/>
      <c r="O462" s="13"/>
      <c r="P462" s="15"/>
      <c r="Q462" s="13"/>
      <c r="R462" s="13"/>
      <c r="S462" s="13"/>
      <c r="T462" s="13"/>
      <c r="U462" s="13"/>
      <c r="V462" s="13"/>
      <c r="W462" s="15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</row>
    <row r="463" spans="1:34" ht="14.25" customHeight="1" x14ac:dyDescent="0.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5"/>
      <c r="N463" s="13"/>
      <c r="O463" s="13"/>
      <c r="P463" s="15"/>
      <c r="Q463" s="13"/>
      <c r="R463" s="13"/>
      <c r="S463" s="13"/>
      <c r="T463" s="13"/>
      <c r="U463" s="13"/>
      <c r="V463" s="13"/>
      <c r="W463" s="15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</row>
    <row r="464" spans="1:34" ht="14.25" customHeight="1" x14ac:dyDescent="0.3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5"/>
      <c r="N464" s="13"/>
      <c r="O464" s="13"/>
      <c r="P464" s="15"/>
      <c r="Q464" s="13"/>
      <c r="R464" s="13"/>
      <c r="S464" s="13"/>
      <c r="T464" s="13"/>
      <c r="U464" s="13"/>
      <c r="V464" s="13"/>
      <c r="W464" s="15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</row>
    <row r="465" spans="1:34" ht="14.25" customHeight="1" x14ac:dyDescent="0.3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5"/>
      <c r="N465" s="13"/>
      <c r="O465" s="13"/>
      <c r="P465" s="15"/>
      <c r="Q465" s="13"/>
      <c r="R465" s="13"/>
      <c r="S465" s="13"/>
      <c r="T465" s="13"/>
      <c r="U465" s="13"/>
      <c r="V465" s="13"/>
      <c r="W465" s="15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</row>
    <row r="466" spans="1:34" ht="14.25" customHeight="1" x14ac:dyDescent="0.3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5"/>
      <c r="N466" s="13"/>
      <c r="O466" s="13"/>
      <c r="P466" s="15"/>
      <c r="Q466" s="13"/>
      <c r="R466" s="13"/>
      <c r="S466" s="13"/>
      <c r="T466" s="13"/>
      <c r="U466" s="13"/>
      <c r="V466" s="13"/>
      <c r="W466" s="15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</row>
    <row r="467" spans="1:34" ht="14.25" customHeight="1" x14ac:dyDescent="0.3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5"/>
      <c r="N467" s="13"/>
      <c r="O467" s="13"/>
      <c r="P467" s="15"/>
      <c r="Q467" s="13"/>
      <c r="R467" s="13"/>
      <c r="S467" s="13"/>
      <c r="T467" s="13"/>
      <c r="U467" s="13"/>
      <c r="V467" s="13"/>
      <c r="W467" s="15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</row>
    <row r="468" spans="1:34" ht="14.25" customHeight="1" x14ac:dyDescent="0.3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5"/>
      <c r="N468" s="13"/>
      <c r="O468" s="13"/>
      <c r="P468" s="15"/>
      <c r="Q468" s="13"/>
      <c r="R468" s="13"/>
      <c r="S468" s="13"/>
      <c r="T468" s="13"/>
      <c r="U468" s="13"/>
      <c r="V468" s="13"/>
      <c r="W468" s="15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</row>
    <row r="469" spans="1:34" ht="14.25" customHeight="1" x14ac:dyDescent="0.3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5"/>
      <c r="N469" s="13"/>
      <c r="O469" s="13"/>
      <c r="P469" s="15"/>
      <c r="Q469" s="13"/>
      <c r="R469" s="13"/>
      <c r="S469" s="13"/>
      <c r="T469" s="13"/>
      <c r="U469" s="13"/>
      <c r="V469" s="13"/>
      <c r="W469" s="15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</row>
    <row r="470" spans="1:34" ht="14.25" customHeight="1" x14ac:dyDescent="0.3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5"/>
      <c r="N470" s="13"/>
      <c r="O470" s="13"/>
      <c r="P470" s="15"/>
      <c r="Q470" s="13"/>
      <c r="R470" s="13"/>
      <c r="S470" s="13"/>
      <c r="T470" s="13"/>
      <c r="U470" s="13"/>
      <c r="V470" s="13"/>
      <c r="W470" s="15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</row>
    <row r="471" spans="1:34" ht="14.25" customHeight="1" x14ac:dyDescent="0.3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5"/>
      <c r="N471" s="13"/>
      <c r="O471" s="13"/>
      <c r="P471" s="15"/>
      <c r="Q471" s="13"/>
      <c r="R471" s="13"/>
      <c r="S471" s="13"/>
      <c r="T471" s="13"/>
      <c r="U471" s="13"/>
      <c r="V471" s="13"/>
      <c r="W471" s="15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</row>
    <row r="472" spans="1:34" ht="14.25" customHeight="1" x14ac:dyDescent="0.3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5"/>
      <c r="N472" s="13"/>
      <c r="O472" s="13"/>
      <c r="P472" s="15"/>
      <c r="Q472" s="13"/>
      <c r="R472" s="13"/>
      <c r="S472" s="13"/>
      <c r="T472" s="13"/>
      <c r="U472" s="13"/>
      <c r="V472" s="13"/>
      <c r="W472" s="15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</row>
    <row r="473" spans="1:34" ht="14.25" customHeight="1" x14ac:dyDescent="0.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5"/>
      <c r="N473" s="13"/>
      <c r="O473" s="13"/>
      <c r="P473" s="15"/>
      <c r="Q473" s="13"/>
      <c r="R473" s="13"/>
      <c r="S473" s="13"/>
      <c r="T473" s="13"/>
      <c r="U473" s="13"/>
      <c r="V473" s="13"/>
      <c r="W473" s="15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</row>
    <row r="474" spans="1:34" ht="14.25" customHeight="1" x14ac:dyDescent="0.3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5"/>
      <c r="N474" s="13"/>
      <c r="O474" s="13"/>
      <c r="P474" s="15"/>
      <c r="Q474" s="13"/>
      <c r="R474" s="13"/>
      <c r="S474" s="13"/>
      <c r="T474" s="13"/>
      <c r="U474" s="13"/>
      <c r="V474" s="13"/>
      <c r="W474" s="15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</row>
    <row r="475" spans="1:34" ht="14.25" customHeight="1" x14ac:dyDescent="0.3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5"/>
      <c r="N475" s="13"/>
      <c r="O475" s="13"/>
      <c r="P475" s="15"/>
      <c r="Q475" s="13"/>
      <c r="R475" s="13"/>
      <c r="S475" s="13"/>
      <c r="T475" s="13"/>
      <c r="U475" s="13"/>
      <c r="V475" s="13"/>
      <c r="W475" s="15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</row>
    <row r="476" spans="1:34" ht="14.25" customHeight="1" x14ac:dyDescent="0.3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5"/>
      <c r="N476" s="13"/>
      <c r="O476" s="13"/>
      <c r="P476" s="15"/>
      <c r="Q476" s="13"/>
      <c r="R476" s="13"/>
      <c r="S476" s="13"/>
      <c r="T476" s="13"/>
      <c r="U476" s="13"/>
      <c r="V476" s="13"/>
      <c r="W476" s="15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</row>
    <row r="477" spans="1:34" ht="14.25" customHeight="1" x14ac:dyDescent="0.3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5"/>
      <c r="N477" s="13"/>
      <c r="O477" s="13"/>
      <c r="P477" s="15"/>
      <c r="Q477" s="13"/>
      <c r="R477" s="13"/>
      <c r="S477" s="13"/>
      <c r="T477" s="13"/>
      <c r="U477" s="13"/>
      <c r="V477" s="13"/>
      <c r="W477" s="15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</row>
    <row r="478" spans="1:34" ht="14.25" customHeight="1" x14ac:dyDescent="0.3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5"/>
      <c r="N478" s="13"/>
      <c r="O478" s="13"/>
      <c r="P478" s="15"/>
      <c r="Q478" s="13"/>
      <c r="R478" s="13"/>
      <c r="S478" s="13"/>
      <c r="T478" s="13"/>
      <c r="U478" s="13"/>
      <c r="V478" s="13"/>
      <c r="W478" s="15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</row>
    <row r="479" spans="1:34" ht="14.25" customHeight="1" x14ac:dyDescent="0.3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5"/>
      <c r="N479" s="13"/>
      <c r="O479" s="13"/>
      <c r="P479" s="15"/>
      <c r="Q479" s="13"/>
      <c r="R479" s="13"/>
      <c r="S479" s="13"/>
      <c r="T479" s="13"/>
      <c r="U479" s="13"/>
      <c r="V479" s="13"/>
      <c r="W479" s="15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</row>
    <row r="480" spans="1:34" ht="14.25" customHeight="1" x14ac:dyDescent="0.3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5"/>
      <c r="N480" s="13"/>
      <c r="O480" s="13"/>
      <c r="P480" s="15"/>
      <c r="Q480" s="13"/>
      <c r="R480" s="13"/>
      <c r="S480" s="13"/>
      <c r="T480" s="13"/>
      <c r="U480" s="13"/>
      <c r="V480" s="13"/>
      <c r="W480" s="15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</row>
    <row r="481" spans="1:34" ht="14.25" customHeight="1" x14ac:dyDescent="0.3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5"/>
      <c r="N481" s="13"/>
      <c r="O481" s="13"/>
      <c r="P481" s="15"/>
      <c r="Q481" s="13"/>
      <c r="R481" s="13"/>
      <c r="S481" s="13"/>
      <c r="T481" s="13"/>
      <c r="U481" s="13"/>
      <c r="V481" s="13"/>
      <c r="W481" s="15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</row>
    <row r="482" spans="1:34" ht="14.25" customHeight="1" x14ac:dyDescent="0.3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5"/>
      <c r="N482" s="13"/>
      <c r="O482" s="13"/>
      <c r="P482" s="15"/>
      <c r="Q482" s="13"/>
      <c r="R482" s="13"/>
      <c r="S482" s="13"/>
      <c r="T482" s="13"/>
      <c r="U482" s="13"/>
      <c r="V482" s="13"/>
      <c r="W482" s="15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</row>
    <row r="483" spans="1:34" ht="14.25" customHeight="1" x14ac:dyDescent="0.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5"/>
      <c r="N483" s="13"/>
      <c r="O483" s="13"/>
      <c r="P483" s="15"/>
      <c r="Q483" s="13"/>
      <c r="R483" s="13"/>
      <c r="S483" s="13"/>
      <c r="T483" s="13"/>
      <c r="U483" s="13"/>
      <c r="V483" s="13"/>
      <c r="W483" s="15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</row>
    <row r="484" spans="1:34" ht="14.25" customHeight="1" x14ac:dyDescent="0.3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5"/>
      <c r="N484" s="13"/>
      <c r="O484" s="13"/>
      <c r="P484" s="15"/>
      <c r="Q484" s="13"/>
      <c r="R484" s="13"/>
      <c r="S484" s="13"/>
      <c r="T484" s="13"/>
      <c r="U484" s="13"/>
      <c r="V484" s="13"/>
      <c r="W484" s="15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</row>
    <row r="485" spans="1:34" ht="14.25" customHeight="1" x14ac:dyDescent="0.3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5"/>
      <c r="N485" s="13"/>
      <c r="O485" s="13"/>
      <c r="P485" s="15"/>
      <c r="Q485" s="13"/>
      <c r="R485" s="13"/>
      <c r="S485" s="13"/>
      <c r="T485" s="13"/>
      <c r="U485" s="13"/>
      <c r="V485" s="13"/>
      <c r="W485" s="15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</row>
    <row r="486" spans="1:34" ht="14.25" customHeight="1" x14ac:dyDescent="0.3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5"/>
      <c r="N486" s="13"/>
      <c r="O486" s="13"/>
      <c r="P486" s="15"/>
      <c r="Q486" s="13"/>
      <c r="R486" s="13"/>
      <c r="S486" s="13"/>
      <c r="T486" s="13"/>
      <c r="U486" s="13"/>
      <c r="V486" s="13"/>
      <c r="W486" s="15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</row>
    <row r="487" spans="1:34" ht="14.25" customHeight="1" x14ac:dyDescent="0.3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5"/>
      <c r="N487" s="13"/>
      <c r="O487" s="13"/>
      <c r="P487" s="15"/>
      <c r="Q487" s="13"/>
      <c r="R487" s="13"/>
      <c r="S487" s="13"/>
      <c r="T487" s="13"/>
      <c r="U487" s="13"/>
      <c r="V487" s="13"/>
      <c r="W487" s="15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</row>
    <row r="488" spans="1:34" ht="14.25" customHeight="1" x14ac:dyDescent="0.3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5"/>
      <c r="N488" s="13"/>
      <c r="O488" s="13"/>
      <c r="P488" s="15"/>
      <c r="Q488" s="13"/>
      <c r="R488" s="13"/>
      <c r="S488" s="13"/>
      <c r="T488" s="13"/>
      <c r="U488" s="13"/>
      <c r="V488" s="13"/>
      <c r="W488" s="15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</row>
    <row r="489" spans="1:34" ht="14.25" customHeight="1" x14ac:dyDescent="0.3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5"/>
      <c r="N489" s="13"/>
      <c r="O489" s="13"/>
      <c r="P489" s="15"/>
      <c r="Q489" s="13"/>
      <c r="R489" s="13"/>
      <c r="S489" s="13"/>
      <c r="T489" s="13"/>
      <c r="U489" s="13"/>
      <c r="V489" s="13"/>
      <c r="W489" s="15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</row>
    <row r="490" spans="1:34" ht="14.25" customHeight="1" x14ac:dyDescent="0.3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5"/>
      <c r="N490" s="13"/>
      <c r="O490" s="13"/>
      <c r="P490" s="15"/>
      <c r="Q490" s="13"/>
      <c r="R490" s="13"/>
      <c r="S490" s="13"/>
      <c r="T490" s="13"/>
      <c r="U490" s="13"/>
      <c r="V490" s="13"/>
      <c r="W490" s="15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</row>
    <row r="491" spans="1:34" ht="14.25" customHeight="1" x14ac:dyDescent="0.3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5"/>
      <c r="N491" s="13"/>
      <c r="O491" s="13"/>
      <c r="P491" s="15"/>
      <c r="Q491" s="13"/>
      <c r="R491" s="13"/>
      <c r="S491" s="13"/>
      <c r="T491" s="13"/>
      <c r="U491" s="13"/>
      <c r="V491" s="13"/>
      <c r="W491" s="15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</row>
    <row r="492" spans="1:34" ht="14.25" customHeight="1" x14ac:dyDescent="0.3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5"/>
      <c r="N492" s="13"/>
      <c r="O492" s="13"/>
      <c r="P492" s="15"/>
      <c r="Q492" s="13"/>
      <c r="R492" s="13"/>
      <c r="S492" s="13"/>
      <c r="T492" s="13"/>
      <c r="U492" s="13"/>
      <c r="V492" s="13"/>
      <c r="W492" s="15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</row>
    <row r="493" spans="1:34" ht="14.25" customHeight="1" x14ac:dyDescent="0.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5"/>
      <c r="N493" s="13"/>
      <c r="O493" s="13"/>
      <c r="P493" s="15"/>
      <c r="Q493" s="13"/>
      <c r="R493" s="13"/>
      <c r="S493" s="13"/>
      <c r="T493" s="13"/>
      <c r="U493" s="13"/>
      <c r="V493" s="13"/>
      <c r="W493" s="15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</row>
    <row r="494" spans="1:34" ht="14.25" customHeight="1" x14ac:dyDescent="0.3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5"/>
      <c r="N494" s="13"/>
      <c r="O494" s="13"/>
      <c r="P494" s="15"/>
      <c r="Q494" s="13"/>
      <c r="R494" s="13"/>
      <c r="S494" s="13"/>
      <c r="T494" s="13"/>
      <c r="U494" s="13"/>
      <c r="V494" s="13"/>
      <c r="W494" s="15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</row>
    <row r="495" spans="1:34" ht="14.25" customHeight="1" x14ac:dyDescent="0.3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5"/>
      <c r="N495" s="13"/>
      <c r="O495" s="13"/>
      <c r="P495" s="15"/>
      <c r="Q495" s="13"/>
      <c r="R495" s="13"/>
      <c r="S495" s="13"/>
      <c r="T495" s="13"/>
      <c r="U495" s="13"/>
      <c r="V495" s="13"/>
      <c r="W495" s="15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</row>
    <row r="496" spans="1:34" ht="14.25" customHeight="1" x14ac:dyDescent="0.3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5"/>
      <c r="N496" s="13"/>
      <c r="O496" s="13"/>
      <c r="P496" s="15"/>
      <c r="Q496" s="13"/>
      <c r="R496" s="13"/>
      <c r="S496" s="13"/>
      <c r="T496" s="13"/>
      <c r="U496" s="13"/>
      <c r="V496" s="13"/>
      <c r="W496" s="15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</row>
    <row r="497" spans="1:34" ht="14.25" customHeight="1" x14ac:dyDescent="0.3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5"/>
      <c r="N497" s="13"/>
      <c r="O497" s="13"/>
      <c r="P497" s="15"/>
      <c r="Q497" s="13"/>
      <c r="R497" s="13"/>
      <c r="S497" s="13"/>
      <c r="T497" s="13"/>
      <c r="U497" s="13"/>
      <c r="V497" s="13"/>
      <c r="W497" s="15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</row>
    <row r="498" spans="1:34" ht="14.25" customHeight="1" x14ac:dyDescent="0.3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5"/>
      <c r="N498" s="13"/>
      <c r="O498" s="13"/>
      <c r="P498" s="15"/>
      <c r="Q498" s="13"/>
      <c r="R498" s="13"/>
      <c r="S498" s="13"/>
      <c r="T498" s="13"/>
      <c r="U498" s="13"/>
      <c r="V498" s="13"/>
      <c r="W498" s="15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</row>
    <row r="499" spans="1:34" ht="14.25" customHeight="1" x14ac:dyDescent="0.3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5"/>
      <c r="N499" s="13"/>
      <c r="O499" s="13"/>
      <c r="P499" s="15"/>
      <c r="Q499" s="13"/>
      <c r="R499" s="13"/>
      <c r="S499" s="13"/>
      <c r="T499" s="13"/>
      <c r="U499" s="13"/>
      <c r="V499" s="13"/>
      <c r="W499" s="15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</row>
    <row r="500" spans="1:34" ht="14.25" customHeight="1" x14ac:dyDescent="0.3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5"/>
      <c r="N500" s="13"/>
      <c r="O500" s="13"/>
      <c r="P500" s="15"/>
      <c r="Q500" s="13"/>
      <c r="R500" s="13"/>
      <c r="S500" s="13"/>
      <c r="T500" s="13"/>
      <c r="U500" s="13"/>
      <c r="V500" s="13"/>
      <c r="W500" s="15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</row>
    <row r="501" spans="1:34" ht="14.25" customHeight="1" x14ac:dyDescent="0.3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5"/>
      <c r="N501" s="13"/>
      <c r="O501" s="13"/>
      <c r="P501" s="15"/>
      <c r="Q501" s="13"/>
      <c r="R501" s="13"/>
      <c r="S501" s="13"/>
      <c r="T501" s="13"/>
      <c r="U501" s="13"/>
      <c r="V501" s="13"/>
      <c r="W501" s="15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</row>
    <row r="502" spans="1:34" ht="14.25" customHeight="1" x14ac:dyDescent="0.3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5"/>
      <c r="N502" s="13"/>
      <c r="O502" s="13"/>
      <c r="P502" s="15"/>
      <c r="Q502" s="13"/>
      <c r="R502" s="13"/>
      <c r="S502" s="13"/>
      <c r="T502" s="13"/>
      <c r="U502" s="13"/>
      <c r="V502" s="13"/>
      <c r="W502" s="15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</row>
    <row r="503" spans="1:34" ht="14.25" customHeight="1" x14ac:dyDescent="0.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5"/>
      <c r="N503" s="13"/>
      <c r="O503" s="13"/>
      <c r="P503" s="15"/>
      <c r="Q503" s="13"/>
      <c r="R503" s="13"/>
      <c r="S503" s="13"/>
      <c r="T503" s="13"/>
      <c r="U503" s="13"/>
      <c r="V503" s="13"/>
      <c r="W503" s="15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</row>
    <row r="504" spans="1:34" ht="14.25" customHeight="1" x14ac:dyDescent="0.3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5"/>
      <c r="N504" s="13"/>
      <c r="O504" s="13"/>
      <c r="P504" s="15"/>
      <c r="Q504" s="13"/>
      <c r="R504" s="13"/>
      <c r="S504" s="13"/>
      <c r="T504" s="13"/>
      <c r="U504" s="13"/>
      <c r="V504" s="13"/>
      <c r="W504" s="15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</row>
    <row r="505" spans="1:34" ht="14.25" customHeight="1" x14ac:dyDescent="0.3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5"/>
      <c r="N505" s="13"/>
      <c r="O505" s="13"/>
      <c r="P505" s="15"/>
      <c r="Q505" s="13"/>
      <c r="R505" s="13"/>
      <c r="S505" s="13"/>
      <c r="T505" s="13"/>
      <c r="U505" s="13"/>
      <c r="V505" s="13"/>
      <c r="W505" s="15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</row>
    <row r="506" spans="1:34" ht="14.25" customHeight="1" x14ac:dyDescent="0.3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5"/>
      <c r="N506" s="13"/>
      <c r="O506" s="13"/>
      <c r="P506" s="15"/>
      <c r="Q506" s="13"/>
      <c r="R506" s="13"/>
      <c r="S506" s="13"/>
      <c r="T506" s="13"/>
      <c r="U506" s="13"/>
      <c r="V506" s="13"/>
      <c r="W506" s="15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</row>
    <row r="507" spans="1:34" ht="14.25" customHeight="1" x14ac:dyDescent="0.3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5"/>
      <c r="N507" s="13"/>
      <c r="O507" s="13"/>
      <c r="P507" s="15"/>
      <c r="Q507" s="13"/>
      <c r="R507" s="13"/>
      <c r="S507" s="13"/>
      <c r="T507" s="13"/>
      <c r="U507" s="13"/>
      <c r="V507" s="13"/>
      <c r="W507" s="15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</row>
    <row r="508" spans="1:34" ht="14.25" customHeight="1" x14ac:dyDescent="0.3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5"/>
      <c r="N508" s="13"/>
      <c r="O508" s="13"/>
      <c r="P508" s="15"/>
      <c r="Q508" s="13"/>
      <c r="R508" s="13"/>
      <c r="S508" s="13"/>
      <c r="T508" s="13"/>
      <c r="U508" s="13"/>
      <c r="V508" s="13"/>
      <c r="W508" s="15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</row>
    <row r="509" spans="1:34" ht="14.25" customHeight="1" x14ac:dyDescent="0.3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5"/>
      <c r="N509" s="13"/>
      <c r="O509" s="13"/>
      <c r="P509" s="15"/>
      <c r="Q509" s="13"/>
      <c r="R509" s="13"/>
      <c r="S509" s="13"/>
      <c r="T509" s="13"/>
      <c r="U509" s="13"/>
      <c r="V509" s="13"/>
      <c r="W509" s="15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</row>
    <row r="510" spans="1:34" ht="14.25" customHeight="1" x14ac:dyDescent="0.3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5"/>
      <c r="N510" s="13"/>
      <c r="O510" s="13"/>
      <c r="P510" s="15"/>
      <c r="Q510" s="13"/>
      <c r="R510" s="13"/>
      <c r="S510" s="13"/>
      <c r="T510" s="13"/>
      <c r="U510" s="13"/>
      <c r="V510" s="13"/>
      <c r="W510" s="15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</row>
    <row r="511" spans="1:34" ht="14.25" customHeight="1" x14ac:dyDescent="0.3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5"/>
      <c r="N511" s="13"/>
      <c r="O511" s="13"/>
      <c r="P511" s="15"/>
      <c r="Q511" s="13"/>
      <c r="R511" s="13"/>
      <c r="S511" s="13"/>
      <c r="T511" s="13"/>
      <c r="U511" s="13"/>
      <c r="V511" s="13"/>
      <c r="W511" s="15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</row>
    <row r="512" spans="1:34" ht="14.25" customHeight="1" x14ac:dyDescent="0.3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5"/>
      <c r="N512" s="13"/>
      <c r="O512" s="13"/>
      <c r="P512" s="15"/>
      <c r="Q512" s="13"/>
      <c r="R512" s="13"/>
      <c r="S512" s="13"/>
      <c r="T512" s="13"/>
      <c r="U512" s="13"/>
      <c r="V512" s="13"/>
      <c r="W512" s="15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</row>
    <row r="513" spans="1:34" ht="14.25" customHeight="1" x14ac:dyDescent="0.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5"/>
      <c r="N513" s="13"/>
      <c r="O513" s="13"/>
      <c r="P513" s="15"/>
      <c r="Q513" s="13"/>
      <c r="R513" s="13"/>
      <c r="S513" s="13"/>
      <c r="T513" s="13"/>
      <c r="U513" s="13"/>
      <c r="V513" s="13"/>
      <c r="W513" s="15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</row>
    <row r="514" spans="1:34" ht="14.25" customHeight="1" x14ac:dyDescent="0.3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5"/>
      <c r="N514" s="13"/>
      <c r="O514" s="13"/>
      <c r="P514" s="15"/>
      <c r="Q514" s="13"/>
      <c r="R514" s="13"/>
      <c r="S514" s="13"/>
      <c r="T514" s="13"/>
      <c r="U514" s="13"/>
      <c r="V514" s="13"/>
      <c r="W514" s="15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</row>
    <row r="515" spans="1:34" ht="14.25" customHeight="1" x14ac:dyDescent="0.3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5"/>
      <c r="N515" s="13"/>
      <c r="O515" s="13"/>
      <c r="P515" s="15"/>
      <c r="Q515" s="13"/>
      <c r="R515" s="13"/>
      <c r="S515" s="13"/>
      <c r="T515" s="13"/>
      <c r="U515" s="13"/>
      <c r="V515" s="13"/>
      <c r="W515" s="15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</row>
    <row r="516" spans="1:34" ht="14.25" customHeight="1" x14ac:dyDescent="0.3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5"/>
      <c r="N516" s="13"/>
      <c r="O516" s="13"/>
      <c r="P516" s="15"/>
      <c r="Q516" s="13"/>
      <c r="R516" s="13"/>
      <c r="S516" s="13"/>
      <c r="T516" s="13"/>
      <c r="U516" s="13"/>
      <c r="V516" s="13"/>
      <c r="W516" s="15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</row>
    <row r="517" spans="1:34" ht="14.25" customHeight="1" x14ac:dyDescent="0.3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5"/>
      <c r="N517" s="13"/>
      <c r="O517" s="13"/>
      <c r="P517" s="15"/>
      <c r="Q517" s="13"/>
      <c r="R517" s="13"/>
      <c r="S517" s="13"/>
      <c r="T517" s="13"/>
      <c r="U517" s="13"/>
      <c r="V517" s="13"/>
      <c r="W517" s="15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</row>
    <row r="518" spans="1:34" ht="14.25" customHeight="1" x14ac:dyDescent="0.3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5"/>
      <c r="N518" s="13"/>
      <c r="O518" s="13"/>
      <c r="P518" s="15"/>
      <c r="Q518" s="13"/>
      <c r="R518" s="13"/>
      <c r="S518" s="13"/>
      <c r="T518" s="13"/>
      <c r="U518" s="13"/>
      <c r="V518" s="13"/>
      <c r="W518" s="15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</row>
    <row r="519" spans="1:34" ht="14.25" customHeight="1" x14ac:dyDescent="0.3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5"/>
      <c r="N519" s="13"/>
      <c r="O519" s="13"/>
      <c r="P519" s="15"/>
      <c r="Q519" s="13"/>
      <c r="R519" s="13"/>
      <c r="S519" s="13"/>
      <c r="T519" s="13"/>
      <c r="U519" s="13"/>
      <c r="V519" s="13"/>
      <c r="W519" s="15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</row>
    <row r="520" spans="1:34" ht="14.25" customHeight="1" x14ac:dyDescent="0.3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5"/>
      <c r="N520" s="13"/>
      <c r="O520" s="13"/>
      <c r="P520" s="15"/>
      <c r="Q520" s="13"/>
      <c r="R520" s="13"/>
      <c r="S520" s="13"/>
      <c r="T520" s="13"/>
      <c r="U520" s="13"/>
      <c r="V520" s="13"/>
      <c r="W520" s="15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</row>
    <row r="521" spans="1:34" ht="14.25" customHeight="1" x14ac:dyDescent="0.3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5"/>
      <c r="N521" s="13"/>
      <c r="O521" s="13"/>
      <c r="P521" s="15"/>
      <c r="Q521" s="13"/>
      <c r="R521" s="13"/>
      <c r="S521" s="13"/>
      <c r="T521" s="13"/>
      <c r="U521" s="13"/>
      <c r="V521" s="13"/>
      <c r="W521" s="15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</row>
    <row r="522" spans="1:34" ht="14.25" customHeight="1" x14ac:dyDescent="0.3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5"/>
      <c r="N522" s="13"/>
      <c r="O522" s="13"/>
      <c r="P522" s="15"/>
      <c r="Q522" s="13"/>
      <c r="R522" s="13"/>
      <c r="S522" s="13"/>
      <c r="T522" s="13"/>
      <c r="U522" s="13"/>
      <c r="V522" s="13"/>
      <c r="W522" s="15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</row>
    <row r="523" spans="1:34" ht="14.25" customHeight="1" x14ac:dyDescent="0.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5"/>
      <c r="N523" s="13"/>
      <c r="O523" s="13"/>
      <c r="P523" s="15"/>
      <c r="Q523" s="13"/>
      <c r="R523" s="13"/>
      <c r="S523" s="13"/>
      <c r="T523" s="13"/>
      <c r="U523" s="13"/>
      <c r="V523" s="13"/>
      <c r="W523" s="15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</row>
    <row r="524" spans="1:34" ht="14.25" customHeight="1" x14ac:dyDescent="0.3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5"/>
      <c r="N524" s="13"/>
      <c r="O524" s="13"/>
      <c r="P524" s="15"/>
      <c r="Q524" s="13"/>
      <c r="R524" s="13"/>
      <c r="S524" s="13"/>
      <c r="T524" s="13"/>
      <c r="U524" s="13"/>
      <c r="V524" s="13"/>
      <c r="W524" s="15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</row>
    <row r="525" spans="1:34" ht="14.25" customHeight="1" x14ac:dyDescent="0.3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5"/>
      <c r="N525" s="13"/>
      <c r="O525" s="13"/>
      <c r="P525" s="15"/>
      <c r="Q525" s="13"/>
      <c r="R525" s="13"/>
      <c r="S525" s="13"/>
      <c r="T525" s="13"/>
      <c r="U525" s="13"/>
      <c r="V525" s="13"/>
      <c r="W525" s="15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</row>
    <row r="526" spans="1:34" ht="14.25" customHeight="1" x14ac:dyDescent="0.3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5"/>
      <c r="N526" s="13"/>
      <c r="O526" s="13"/>
      <c r="P526" s="15"/>
      <c r="Q526" s="13"/>
      <c r="R526" s="13"/>
      <c r="S526" s="13"/>
      <c r="T526" s="13"/>
      <c r="U526" s="13"/>
      <c r="V526" s="13"/>
      <c r="W526" s="15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</row>
    <row r="527" spans="1:34" ht="14.25" customHeight="1" x14ac:dyDescent="0.3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5"/>
      <c r="N527" s="13"/>
      <c r="O527" s="13"/>
      <c r="P527" s="15"/>
      <c r="Q527" s="13"/>
      <c r="R527" s="13"/>
      <c r="S527" s="13"/>
      <c r="T527" s="13"/>
      <c r="U527" s="13"/>
      <c r="V527" s="13"/>
      <c r="W527" s="15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</row>
    <row r="528" spans="1:34" ht="14.25" customHeight="1" x14ac:dyDescent="0.3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5"/>
      <c r="N528" s="13"/>
      <c r="O528" s="13"/>
      <c r="P528" s="15"/>
      <c r="Q528" s="13"/>
      <c r="R528" s="13"/>
      <c r="S528" s="13"/>
      <c r="T528" s="13"/>
      <c r="U528" s="13"/>
      <c r="V528" s="13"/>
      <c r="W528" s="15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</row>
    <row r="529" spans="1:34" ht="14.25" customHeight="1" x14ac:dyDescent="0.3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5"/>
      <c r="N529" s="13"/>
      <c r="O529" s="13"/>
      <c r="P529" s="15"/>
      <c r="Q529" s="13"/>
      <c r="R529" s="13"/>
      <c r="S529" s="13"/>
      <c r="T529" s="13"/>
      <c r="U529" s="13"/>
      <c r="V529" s="13"/>
      <c r="W529" s="15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</row>
    <row r="530" spans="1:34" ht="14.25" customHeight="1" x14ac:dyDescent="0.3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5"/>
      <c r="N530" s="13"/>
      <c r="O530" s="13"/>
      <c r="P530" s="15"/>
      <c r="Q530" s="13"/>
      <c r="R530" s="13"/>
      <c r="S530" s="13"/>
      <c r="T530" s="13"/>
      <c r="U530" s="13"/>
      <c r="V530" s="13"/>
      <c r="W530" s="15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</row>
    <row r="531" spans="1:34" ht="14.25" customHeight="1" x14ac:dyDescent="0.3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5"/>
      <c r="N531" s="13"/>
      <c r="O531" s="13"/>
      <c r="P531" s="15"/>
      <c r="Q531" s="13"/>
      <c r="R531" s="13"/>
      <c r="S531" s="13"/>
      <c r="T531" s="13"/>
      <c r="U531" s="13"/>
      <c r="V531" s="13"/>
      <c r="W531" s="15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</row>
    <row r="532" spans="1:34" ht="14.25" customHeight="1" x14ac:dyDescent="0.3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5"/>
      <c r="N532" s="13"/>
      <c r="O532" s="13"/>
      <c r="P532" s="15"/>
      <c r="Q532" s="13"/>
      <c r="R532" s="13"/>
      <c r="S532" s="13"/>
      <c r="T532" s="13"/>
      <c r="U532" s="13"/>
      <c r="V532" s="13"/>
      <c r="W532" s="15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</row>
    <row r="533" spans="1:34" ht="14.25" customHeight="1" x14ac:dyDescent="0.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5"/>
      <c r="N533" s="13"/>
      <c r="O533" s="13"/>
      <c r="P533" s="15"/>
      <c r="Q533" s="13"/>
      <c r="R533" s="13"/>
      <c r="S533" s="13"/>
      <c r="T533" s="13"/>
      <c r="U533" s="13"/>
      <c r="V533" s="13"/>
      <c r="W533" s="15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</row>
    <row r="534" spans="1:34" ht="14.25" customHeight="1" x14ac:dyDescent="0.3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5"/>
      <c r="N534" s="13"/>
      <c r="O534" s="13"/>
      <c r="P534" s="15"/>
      <c r="Q534" s="13"/>
      <c r="R534" s="13"/>
      <c r="S534" s="13"/>
      <c r="T534" s="13"/>
      <c r="U534" s="13"/>
      <c r="V534" s="13"/>
      <c r="W534" s="15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</row>
    <row r="535" spans="1:34" ht="14.25" customHeight="1" x14ac:dyDescent="0.3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5"/>
      <c r="N535" s="13"/>
      <c r="O535" s="13"/>
      <c r="P535" s="15"/>
      <c r="Q535" s="13"/>
      <c r="R535" s="13"/>
      <c r="S535" s="13"/>
      <c r="T535" s="13"/>
      <c r="U535" s="13"/>
      <c r="V535" s="13"/>
      <c r="W535" s="15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</row>
    <row r="536" spans="1:34" ht="14.25" customHeight="1" x14ac:dyDescent="0.3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5"/>
      <c r="N536" s="13"/>
      <c r="O536" s="13"/>
      <c r="P536" s="15"/>
      <c r="Q536" s="13"/>
      <c r="R536" s="13"/>
      <c r="S536" s="13"/>
      <c r="T536" s="13"/>
      <c r="U536" s="13"/>
      <c r="V536" s="13"/>
      <c r="W536" s="15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</row>
    <row r="537" spans="1:34" ht="14.25" customHeight="1" x14ac:dyDescent="0.3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5"/>
      <c r="N537" s="13"/>
      <c r="O537" s="13"/>
      <c r="P537" s="15"/>
      <c r="Q537" s="13"/>
      <c r="R537" s="13"/>
      <c r="S537" s="13"/>
      <c r="T537" s="13"/>
      <c r="U537" s="13"/>
      <c r="V537" s="13"/>
      <c r="W537" s="15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</row>
    <row r="538" spans="1:34" ht="14.25" customHeight="1" x14ac:dyDescent="0.3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5"/>
      <c r="N538" s="13"/>
      <c r="O538" s="13"/>
      <c r="P538" s="15"/>
      <c r="Q538" s="13"/>
      <c r="R538" s="13"/>
      <c r="S538" s="13"/>
      <c r="T538" s="13"/>
      <c r="U538" s="13"/>
      <c r="V538" s="13"/>
      <c r="W538" s="15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</row>
    <row r="539" spans="1:34" ht="14.25" customHeight="1" x14ac:dyDescent="0.3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5"/>
      <c r="N539" s="13"/>
      <c r="O539" s="13"/>
      <c r="P539" s="15"/>
      <c r="Q539" s="13"/>
      <c r="R539" s="13"/>
      <c r="S539" s="13"/>
      <c r="T539" s="13"/>
      <c r="U539" s="13"/>
      <c r="V539" s="13"/>
      <c r="W539" s="15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</row>
    <row r="540" spans="1:34" ht="14.25" customHeight="1" x14ac:dyDescent="0.3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5"/>
      <c r="N540" s="13"/>
      <c r="O540" s="13"/>
      <c r="P540" s="15"/>
      <c r="Q540" s="13"/>
      <c r="R540" s="13"/>
      <c r="S540" s="13"/>
      <c r="T540" s="13"/>
      <c r="U540" s="13"/>
      <c r="V540" s="13"/>
      <c r="W540" s="15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</row>
    <row r="541" spans="1:34" ht="14.25" customHeight="1" x14ac:dyDescent="0.3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5"/>
      <c r="N541" s="13"/>
      <c r="O541" s="13"/>
      <c r="P541" s="15"/>
      <c r="Q541" s="13"/>
      <c r="R541" s="13"/>
      <c r="S541" s="13"/>
      <c r="T541" s="13"/>
      <c r="U541" s="13"/>
      <c r="V541" s="13"/>
      <c r="W541" s="15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</row>
    <row r="542" spans="1:34" ht="14.25" customHeight="1" x14ac:dyDescent="0.3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5"/>
      <c r="N542" s="13"/>
      <c r="O542" s="13"/>
      <c r="P542" s="15"/>
      <c r="Q542" s="13"/>
      <c r="R542" s="13"/>
      <c r="S542" s="13"/>
      <c r="T542" s="13"/>
      <c r="U542" s="13"/>
      <c r="V542" s="13"/>
      <c r="W542" s="15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</row>
    <row r="543" spans="1:34" ht="14.25" customHeight="1" x14ac:dyDescent="0.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5"/>
      <c r="N543" s="13"/>
      <c r="O543" s="13"/>
      <c r="P543" s="15"/>
      <c r="Q543" s="13"/>
      <c r="R543" s="13"/>
      <c r="S543" s="13"/>
      <c r="T543" s="13"/>
      <c r="U543" s="13"/>
      <c r="V543" s="13"/>
      <c r="W543" s="15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</row>
    <row r="544" spans="1:34" ht="14.25" customHeight="1" x14ac:dyDescent="0.3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5"/>
      <c r="N544" s="13"/>
      <c r="O544" s="13"/>
      <c r="P544" s="15"/>
      <c r="Q544" s="13"/>
      <c r="R544" s="13"/>
      <c r="S544" s="13"/>
      <c r="T544" s="13"/>
      <c r="U544" s="13"/>
      <c r="V544" s="13"/>
      <c r="W544" s="15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</row>
    <row r="545" spans="1:34" ht="14.25" customHeight="1" x14ac:dyDescent="0.3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5"/>
      <c r="N545" s="13"/>
      <c r="O545" s="13"/>
      <c r="P545" s="15"/>
      <c r="Q545" s="13"/>
      <c r="R545" s="13"/>
      <c r="S545" s="13"/>
      <c r="T545" s="13"/>
      <c r="U545" s="13"/>
      <c r="V545" s="13"/>
      <c r="W545" s="15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</row>
    <row r="546" spans="1:34" ht="14.25" customHeight="1" x14ac:dyDescent="0.3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5"/>
      <c r="N546" s="13"/>
      <c r="O546" s="13"/>
      <c r="P546" s="15"/>
      <c r="Q546" s="13"/>
      <c r="R546" s="13"/>
      <c r="S546" s="13"/>
      <c r="T546" s="13"/>
      <c r="U546" s="13"/>
      <c r="V546" s="13"/>
      <c r="W546" s="15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</row>
    <row r="547" spans="1:34" ht="14.25" customHeight="1" x14ac:dyDescent="0.3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5"/>
      <c r="N547" s="13"/>
      <c r="O547" s="13"/>
      <c r="P547" s="15"/>
      <c r="Q547" s="13"/>
      <c r="R547" s="13"/>
      <c r="S547" s="13"/>
      <c r="T547" s="13"/>
      <c r="U547" s="13"/>
      <c r="V547" s="13"/>
      <c r="W547" s="15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</row>
    <row r="548" spans="1:34" ht="14.25" customHeight="1" x14ac:dyDescent="0.3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5"/>
      <c r="N548" s="13"/>
      <c r="O548" s="13"/>
      <c r="P548" s="15"/>
      <c r="Q548" s="13"/>
      <c r="R548" s="13"/>
      <c r="S548" s="13"/>
      <c r="T548" s="13"/>
      <c r="U548" s="13"/>
      <c r="V548" s="13"/>
      <c r="W548" s="15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</row>
    <row r="549" spans="1:34" ht="14.25" customHeight="1" x14ac:dyDescent="0.3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5"/>
      <c r="N549" s="13"/>
      <c r="O549" s="13"/>
      <c r="P549" s="15"/>
      <c r="Q549" s="13"/>
      <c r="R549" s="13"/>
      <c r="S549" s="13"/>
      <c r="T549" s="13"/>
      <c r="U549" s="13"/>
      <c r="V549" s="13"/>
      <c r="W549" s="15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</row>
    <row r="550" spans="1:34" ht="14.25" customHeight="1" x14ac:dyDescent="0.3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5"/>
      <c r="N550" s="13"/>
      <c r="O550" s="13"/>
      <c r="P550" s="15"/>
      <c r="Q550" s="13"/>
      <c r="R550" s="13"/>
      <c r="S550" s="13"/>
      <c r="T550" s="13"/>
      <c r="U550" s="13"/>
      <c r="V550" s="13"/>
      <c r="W550" s="15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</row>
    <row r="551" spans="1:34" ht="14.25" customHeight="1" x14ac:dyDescent="0.3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5"/>
      <c r="N551" s="13"/>
      <c r="O551" s="13"/>
      <c r="P551" s="15"/>
      <c r="Q551" s="13"/>
      <c r="R551" s="13"/>
      <c r="S551" s="13"/>
      <c r="T551" s="13"/>
      <c r="U551" s="13"/>
      <c r="V551" s="13"/>
      <c r="W551" s="15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</row>
    <row r="552" spans="1:34" ht="14.25" customHeight="1" x14ac:dyDescent="0.3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5"/>
      <c r="N552" s="13"/>
      <c r="O552" s="13"/>
      <c r="P552" s="15"/>
      <c r="Q552" s="13"/>
      <c r="R552" s="13"/>
      <c r="S552" s="13"/>
      <c r="T552" s="13"/>
      <c r="U552" s="13"/>
      <c r="V552" s="13"/>
      <c r="W552" s="15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</row>
    <row r="553" spans="1:34" ht="14.25" customHeight="1" x14ac:dyDescent="0.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5"/>
      <c r="N553" s="13"/>
      <c r="O553" s="13"/>
      <c r="P553" s="15"/>
      <c r="Q553" s="13"/>
      <c r="R553" s="13"/>
      <c r="S553" s="13"/>
      <c r="T553" s="13"/>
      <c r="U553" s="13"/>
      <c r="V553" s="13"/>
      <c r="W553" s="15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</row>
    <row r="554" spans="1:34" ht="14.25" customHeight="1" x14ac:dyDescent="0.3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5"/>
      <c r="N554" s="13"/>
      <c r="O554" s="13"/>
      <c r="P554" s="15"/>
      <c r="Q554" s="13"/>
      <c r="R554" s="13"/>
      <c r="S554" s="13"/>
      <c r="T554" s="13"/>
      <c r="U554" s="13"/>
      <c r="V554" s="13"/>
      <c r="W554" s="15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</row>
    <row r="555" spans="1:34" ht="14.25" customHeight="1" x14ac:dyDescent="0.3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5"/>
      <c r="N555" s="13"/>
      <c r="O555" s="13"/>
      <c r="P555" s="15"/>
      <c r="Q555" s="13"/>
      <c r="R555" s="13"/>
      <c r="S555" s="13"/>
      <c r="T555" s="13"/>
      <c r="U555" s="13"/>
      <c r="V555" s="13"/>
      <c r="W555" s="15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</row>
    <row r="556" spans="1:34" ht="14.25" customHeight="1" x14ac:dyDescent="0.3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5"/>
      <c r="N556" s="13"/>
      <c r="O556" s="13"/>
      <c r="P556" s="15"/>
      <c r="Q556" s="13"/>
      <c r="R556" s="13"/>
      <c r="S556" s="13"/>
      <c r="T556" s="13"/>
      <c r="U556" s="13"/>
      <c r="V556" s="13"/>
      <c r="W556" s="15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</row>
    <row r="557" spans="1:34" ht="14.25" customHeight="1" x14ac:dyDescent="0.3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5"/>
      <c r="N557" s="13"/>
      <c r="O557" s="13"/>
      <c r="P557" s="15"/>
      <c r="Q557" s="13"/>
      <c r="R557" s="13"/>
      <c r="S557" s="13"/>
      <c r="T557" s="13"/>
      <c r="U557" s="13"/>
      <c r="V557" s="13"/>
      <c r="W557" s="15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</row>
    <row r="558" spans="1:34" ht="14.25" customHeight="1" x14ac:dyDescent="0.3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5"/>
      <c r="N558" s="13"/>
      <c r="O558" s="13"/>
      <c r="P558" s="15"/>
      <c r="Q558" s="13"/>
      <c r="R558" s="13"/>
      <c r="S558" s="13"/>
      <c r="T558" s="13"/>
      <c r="U558" s="13"/>
      <c r="V558" s="13"/>
      <c r="W558" s="15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</row>
    <row r="559" spans="1:34" ht="14.25" customHeight="1" x14ac:dyDescent="0.3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5"/>
      <c r="N559" s="13"/>
      <c r="O559" s="13"/>
      <c r="P559" s="15"/>
      <c r="Q559" s="13"/>
      <c r="R559" s="13"/>
      <c r="S559" s="13"/>
      <c r="T559" s="13"/>
      <c r="U559" s="13"/>
      <c r="V559" s="13"/>
      <c r="W559" s="15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</row>
    <row r="560" spans="1:34" ht="14.25" customHeight="1" x14ac:dyDescent="0.3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5"/>
      <c r="N560" s="13"/>
      <c r="O560" s="13"/>
      <c r="P560" s="15"/>
      <c r="Q560" s="13"/>
      <c r="R560" s="13"/>
      <c r="S560" s="13"/>
      <c r="T560" s="13"/>
      <c r="U560" s="13"/>
      <c r="V560" s="13"/>
      <c r="W560" s="15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</row>
    <row r="561" spans="1:34" ht="14.25" customHeight="1" x14ac:dyDescent="0.3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5"/>
      <c r="N561" s="13"/>
      <c r="O561" s="13"/>
      <c r="P561" s="15"/>
      <c r="Q561" s="13"/>
      <c r="R561" s="13"/>
      <c r="S561" s="13"/>
      <c r="T561" s="13"/>
      <c r="U561" s="13"/>
      <c r="V561" s="13"/>
      <c r="W561" s="15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</row>
    <row r="562" spans="1:34" ht="14.25" customHeight="1" x14ac:dyDescent="0.3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5"/>
      <c r="N562" s="13"/>
      <c r="O562" s="13"/>
      <c r="P562" s="15"/>
      <c r="Q562" s="13"/>
      <c r="R562" s="13"/>
      <c r="S562" s="13"/>
      <c r="T562" s="13"/>
      <c r="U562" s="13"/>
      <c r="V562" s="13"/>
      <c r="W562" s="15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</row>
    <row r="563" spans="1:34" ht="14.25" customHeight="1" x14ac:dyDescent="0.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5"/>
      <c r="N563" s="13"/>
      <c r="O563" s="13"/>
      <c r="P563" s="15"/>
      <c r="Q563" s="13"/>
      <c r="R563" s="13"/>
      <c r="S563" s="13"/>
      <c r="T563" s="13"/>
      <c r="U563" s="13"/>
      <c r="V563" s="13"/>
      <c r="W563" s="15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</row>
    <row r="564" spans="1:34" ht="14.25" customHeight="1" x14ac:dyDescent="0.3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5"/>
      <c r="N564" s="13"/>
      <c r="O564" s="13"/>
      <c r="P564" s="15"/>
      <c r="Q564" s="13"/>
      <c r="R564" s="13"/>
      <c r="S564" s="13"/>
      <c r="T564" s="13"/>
      <c r="U564" s="13"/>
      <c r="V564" s="13"/>
      <c r="W564" s="15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</row>
    <row r="565" spans="1:34" ht="14.25" customHeight="1" x14ac:dyDescent="0.3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5"/>
      <c r="N565" s="13"/>
      <c r="O565" s="13"/>
      <c r="P565" s="15"/>
      <c r="Q565" s="13"/>
      <c r="R565" s="13"/>
      <c r="S565" s="13"/>
      <c r="T565" s="13"/>
      <c r="U565" s="13"/>
      <c r="V565" s="13"/>
      <c r="W565" s="15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</row>
    <row r="566" spans="1:34" ht="14.25" customHeight="1" x14ac:dyDescent="0.3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5"/>
      <c r="N566" s="13"/>
      <c r="O566" s="13"/>
      <c r="P566" s="15"/>
      <c r="Q566" s="13"/>
      <c r="R566" s="13"/>
      <c r="S566" s="13"/>
      <c r="T566" s="13"/>
      <c r="U566" s="13"/>
      <c r="V566" s="13"/>
      <c r="W566" s="15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</row>
    <row r="567" spans="1:34" ht="14.25" customHeight="1" x14ac:dyDescent="0.3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5"/>
      <c r="N567" s="13"/>
      <c r="O567" s="13"/>
      <c r="P567" s="15"/>
      <c r="Q567" s="13"/>
      <c r="R567" s="13"/>
      <c r="S567" s="13"/>
      <c r="T567" s="13"/>
      <c r="U567" s="13"/>
      <c r="V567" s="13"/>
      <c r="W567" s="15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</row>
    <row r="568" spans="1:34" ht="14.25" customHeight="1" x14ac:dyDescent="0.3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5"/>
      <c r="N568" s="13"/>
      <c r="O568" s="13"/>
      <c r="P568" s="15"/>
      <c r="Q568" s="13"/>
      <c r="R568" s="13"/>
      <c r="S568" s="13"/>
      <c r="T568" s="13"/>
      <c r="U568" s="13"/>
      <c r="V568" s="13"/>
      <c r="W568" s="15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</row>
    <row r="569" spans="1:34" ht="14.25" customHeight="1" x14ac:dyDescent="0.3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5"/>
      <c r="N569" s="13"/>
      <c r="O569" s="13"/>
      <c r="P569" s="15"/>
      <c r="Q569" s="13"/>
      <c r="R569" s="13"/>
      <c r="S569" s="13"/>
      <c r="T569" s="13"/>
      <c r="U569" s="13"/>
      <c r="V569" s="13"/>
      <c r="W569" s="15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</row>
    <row r="570" spans="1:34" ht="14.25" customHeight="1" x14ac:dyDescent="0.3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5"/>
      <c r="N570" s="13"/>
      <c r="O570" s="13"/>
      <c r="P570" s="15"/>
      <c r="Q570" s="13"/>
      <c r="R570" s="13"/>
      <c r="S570" s="13"/>
      <c r="T570" s="13"/>
      <c r="U570" s="13"/>
      <c r="V570" s="13"/>
      <c r="W570" s="15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</row>
    <row r="571" spans="1:34" ht="14.25" customHeight="1" x14ac:dyDescent="0.3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5"/>
      <c r="N571" s="13"/>
      <c r="O571" s="13"/>
      <c r="P571" s="15"/>
      <c r="Q571" s="13"/>
      <c r="R571" s="13"/>
      <c r="S571" s="13"/>
      <c r="T571" s="13"/>
      <c r="U571" s="13"/>
      <c r="V571" s="13"/>
      <c r="W571" s="15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</row>
    <row r="572" spans="1:34" ht="14.25" customHeight="1" x14ac:dyDescent="0.3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5"/>
      <c r="N572" s="13"/>
      <c r="O572" s="13"/>
      <c r="P572" s="15"/>
      <c r="Q572" s="13"/>
      <c r="R572" s="13"/>
      <c r="S572" s="13"/>
      <c r="T572" s="13"/>
      <c r="U572" s="13"/>
      <c r="V572" s="13"/>
      <c r="W572" s="15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</row>
    <row r="573" spans="1:34" ht="14.25" customHeight="1" x14ac:dyDescent="0.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5"/>
      <c r="N573" s="13"/>
      <c r="O573" s="13"/>
      <c r="P573" s="15"/>
      <c r="Q573" s="13"/>
      <c r="R573" s="13"/>
      <c r="S573" s="13"/>
      <c r="T573" s="13"/>
      <c r="U573" s="13"/>
      <c r="V573" s="13"/>
      <c r="W573" s="15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</row>
    <row r="574" spans="1:34" ht="14.25" customHeight="1" x14ac:dyDescent="0.3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5"/>
      <c r="N574" s="13"/>
      <c r="O574" s="13"/>
      <c r="P574" s="15"/>
      <c r="Q574" s="13"/>
      <c r="R574" s="13"/>
      <c r="S574" s="13"/>
      <c r="T574" s="13"/>
      <c r="U574" s="13"/>
      <c r="V574" s="13"/>
      <c r="W574" s="15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</row>
    <row r="575" spans="1:34" ht="14.25" customHeight="1" x14ac:dyDescent="0.3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5"/>
      <c r="N575" s="13"/>
      <c r="O575" s="13"/>
      <c r="P575" s="15"/>
      <c r="Q575" s="13"/>
      <c r="R575" s="13"/>
      <c r="S575" s="13"/>
      <c r="T575" s="13"/>
      <c r="U575" s="13"/>
      <c r="V575" s="13"/>
      <c r="W575" s="15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</row>
    <row r="576" spans="1:34" ht="14.25" customHeight="1" x14ac:dyDescent="0.3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5"/>
      <c r="N576" s="13"/>
      <c r="O576" s="13"/>
      <c r="P576" s="15"/>
      <c r="Q576" s="13"/>
      <c r="R576" s="13"/>
      <c r="S576" s="13"/>
      <c r="T576" s="13"/>
      <c r="U576" s="13"/>
      <c r="V576" s="13"/>
      <c r="W576" s="15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</row>
    <row r="577" spans="1:34" ht="14.25" customHeight="1" x14ac:dyDescent="0.3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5"/>
      <c r="N577" s="13"/>
      <c r="O577" s="13"/>
      <c r="P577" s="15"/>
      <c r="Q577" s="13"/>
      <c r="R577" s="13"/>
      <c r="S577" s="13"/>
      <c r="T577" s="13"/>
      <c r="U577" s="13"/>
      <c r="V577" s="13"/>
      <c r="W577" s="15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</row>
    <row r="578" spans="1:34" ht="14.25" customHeight="1" x14ac:dyDescent="0.3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5"/>
      <c r="N578" s="13"/>
      <c r="O578" s="13"/>
      <c r="P578" s="15"/>
      <c r="Q578" s="13"/>
      <c r="R578" s="13"/>
      <c r="S578" s="13"/>
      <c r="T578" s="13"/>
      <c r="U578" s="13"/>
      <c r="V578" s="13"/>
      <c r="W578" s="15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</row>
    <row r="579" spans="1:34" ht="14.25" customHeight="1" x14ac:dyDescent="0.3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5"/>
      <c r="N579" s="13"/>
      <c r="O579" s="13"/>
      <c r="P579" s="15"/>
      <c r="Q579" s="13"/>
      <c r="R579" s="13"/>
      <c r="S579" s="13"/>
      <c r="T579" s="13"/>
      <c r="U579" s="13"/>
      <c r="V579" s="13"/>
      <c r="W579" s="15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</row>
    <row r="580" spans="1:34" ht="14.25" customHeight="1" x14ac:dyDescent="0.3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5"/>
      <c r="N580" s="13"/>
      <c r="O580" s="13"/>
      <c r="P580" s="15"/>
      <c r="Q580" s="13"/>
      <c r="R580" s="13"/>
      <c r="S580" s="13"/>
      <c r="T580" s="13"/>
      <c r="U580" s="13"/>
      <c r="V580" s="13"/>
      <c r="W580" s="15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</row>
    <row r="581" spans="1:34" ht="14.25" customHeight="1" x14ac:dyDescent="0.3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5"/>
      <c r="N581" s="13"/>
      <c r="O581" s="13"/>
      <c r="P581" s="15"/>
      <c r="Q581" s="13"/>
      <c r="R581" s="13"/>
      <c r="S581" s="13"/>
      <c r="T581" s="13"/>
      <c r="U581" s="13"/>
      <c r="V581" s="13"/>
      <c r="W581" s="15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</row>
    <row r="582" spans="1:34" ht="14.25" customHeight="1" x14ac:dyDescent="0.3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5"/>
      <c r="N582" s="13"/>
      <c r="O582" s="13"/>
      <c r="P582" s="15"/>
      <c r="Q582" s="13"/>
      <c r="R582" s="13"/>
      <c r="S582" s="13"/>
      <c r="T582" s="13"/>
      <c r="U582" s="13"/>
      <c r="V582" s="13"/>
      <c r="W582" s="15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</row>
    <row r="583" spans="1:34" ht="14.25" customHeight="1" x14ac:dyDescent="0.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5"/>
      <c r="N583" s="13"/>
      <c r="O583" s="13"/>
      <c r="P583" s="15"/>
      <c r="Q583" s="13"/>
      <c r="R583" s="13"/>
      <c r="S583" s="13"/>
      <c r="T583" s="13"/>
      <c r="U583" s="13"/>
      <c r="V583" s="13"/>
      <c r="W583" s="15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</row>
    <row r="584" spans="1:34" ht="14.25" customHeight="1" x14ac:dyDescent="0.3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5"/>
      <c r="N584" s="13"/>
      <c r="O584" s="13"/>
      <c r="P584" s="15"/>
      <c r="Q584" s="13"/>
      <c r="R584" s="13"/>
      <c r="S584" s="13"/>
      <c r="T584" s="13"/>
      <c r="U584" s="13"/>
      <c r="V584" s="13"/>
      <c r="W584" s="15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</row>
    <row r="585" spans="1:34" ht="14.25" customHeight="1" x14ac:dyDescent="0.3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5"/>
      <c r="N585" s="13"/>
      <c r="O585" s="13"/>
      <c r="P585" s="15"/>
      <c r="Q585" s="13"/>
      <c r="R585" s="13"/>
      <c r="S585" s="13"/>
      <c r="T585" s="13"/>
      <c r="U585" s="13"/>
      <c r="V585" s="13"/>
      <c r="W585" s="15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</row>
    <row r="586" spans="1:34" ht="14.25" customHeight="1" x14ac:dyDescent="0.3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5"/>
      <c r="N586" s="13"/>
      <c r="O586" s="13"/>
      <c r="P586" s="15"/>
      <c r="Q586" s="13"/>
      <c r="R586" s="13"/>
      <c r="S586" s="13"/>
      <c r="T586" s="13"/>
      <c r="U586" s="13"/>
      <c r="V586" s="13"/>
      <c r="W586" s="15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</row>
    <row r="587" spans="1:34" ht="14.25" customHeight="1" x14ac:dyDescent="0.3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5"/>
      <c r="N587" s="13"/>
      <c r="O587" s="13"/>
      <c r="P587" s="15"/>
      <c r="Q587" s="13"/>
      <c r="R587" s="13"/>
      <c r="S587" s="13"/>
      <c r="T587" s="13"/>
      <c r="U587" s="13"/>
      <c r="V587" s="13"/>
      <c r="W587" s="15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</row>
    <row r="588" spans="1:34" ht="14.25" customHeight="1" x14ac:dyDescent="0.3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5"/>
      <c r="N588" s="13"/>
      <c r="O588" s="13"/>
      <c r="P588" s="15"/>
      <c r="Q588" s="13"/>
      <c r="R588" s="13"/>
      <c r="S588" s="13"/>
      <c r="T588" s="13"/>
      <c r="U588" s="13"/>
      <c r="V588" s="13"/>
      <c r="W588" s="15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</row>
    <row r="589" spans="1:34" ht="14.25" customHeight="1" x14ac:dyDescent="0.3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5"/>
      <c r="N589" s="13"/>
      <c r="O589" s="13"/>
      <c r="P589" s="15"/>
      <c r="Q589" s="13"/>
      <c r="R589" s="13"/>
      <c r="S589" s="13"/>
      <c r="T589" s="13"/>
      <c r="U589" s="13"/>
      <c r="V589" s="13"/>
      <c r="W589" s="15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</row>
    <row r="590" spans="1:34" ht="14.25" customHeight="1" x14ac:dyDescent="0.3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5"/>
      <c r="N590" s="13"/>
      <c r="O590" s="13"/>
      <c r="P590" s="15"/>
      <c r="Q590" s="13"/>
      <c r="R590" s="13"/>
      <c r="S590" s="13"/>
      <c r="T590" s="13"/>
      <c r="U590" s="13"/>
      <c r="V590" s="13"/>
      <c r="W590" s="15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</row>
    <row r="591" spans="1:34" ht="14.25" customHeight="1" x14ac:dyDescent="0.3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5"/>
      <c r="N591" s="13"/>
      <c r="O591" s="13"/>
      <c r="P591" s="15"/>
      <c r="Q591" s="13"/>
      <c r="R591" s="13"/>
      <c r="S591" s="13"/>
      <c r="T591" s="13"/>
      <c r="U591" s="13"/>
      <c r="V591" s="13"/>
      <c r="W591" s="15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</row>
    <row r="592" spans="1:34" ht="14.25" customHeight="1" x14ac:dyDescent="0.3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5"/>
      <c r="N592" s="13"/>
      <c r="O592" s="13"/>
      <c r="P592" s="15"/>
      <c r="Q592" s="13"/>
      <c r="R592" s="13"/>
      <c r="S592" s="13"/>
      <c r="T592" s="13"/>
      <c r="U592" s="13"/>
      <c r="V592" s="13"/>
      <c r="W592" s="15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</row>
    <row r="593" spans="1:34" ht="14.25" customHeight="1" x14ac:dyDescent="0.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5"/>
      <c r="N593" s="13"/>
      <c r="O593" s="13"/>
      <c r="P593" s="15"/>
      <c r="Q593" s="13"/>
      <c r="R593" s="13"/>
      <c r="S593" s="13"/>
      <c r="T593" s="13"/>
      <c r="U593" s="13"/>
      <c r="V593" s="13"/>
      <c r="W593" s="15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</row>
    <row r="594" spans="1:34" ht="14.25" customHeight="1" x14ac:dyDescent="0.3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5"/>
      <c r="N594" s="13"/>
      <c r="O594" s="13"/>
      <c r="P594" s="15"/>
      <c r="Q594" s="13"/>
      <c r="R594" s="13"/>
      <c r="S594" s="13"/>
      <c r="T594" s="13"/>
      <c r="U594" s="13"/>
      <c r="V594" s="13"/>
      <c r="W594" s="15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</row>
    <row r="595" spans="1:34" ht="14.25" customHeight="1" x14ac:dyDescent="0.3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5"/>
      <c r="N595" s="13"/>
      <c r="O595" s="13"/>
      <c r="P595" s="15"/>
      <c r="Q595" s="13"/>
      <c r="R595" s="13"/>
      <c r="S595" s="13"/>
      <c r="T595" s="13"/>
      <c r="U595" s="13"/>
      <c r="V595" s="13"/>
      <c r="W595" s="15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</row>
    <row r="596" spans="1:34" ht="14.25" customHeight="1" x14ac:dyDescent="0.3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5"/>
      <c r="N596" s="13"/>
      <c r="O596" s="13"/>
      <c r="P596" s="15"/>
      <c r="Q596" s="13"/>
      <c r="R596" s="13"/>
      <c r="S596" s="13"/>
      <c r="T596" s="13"/>
      <c r="U596" s="13"/>
      <c r="V596" s="13"/>
      <c r="W596" s="15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</row>
    <row r="597" spans="1:34" ht="14.25" customHeight="1" x14ac:dyDescent="0.3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5"/>
      <c r="N597" s="13"/>
      <c r="O597" s="13"/>
      <c r="P597" s="15"/>
      <c r="Q597" s="13"/>
      <c r="R597" s="13"/>
      <c r="S597" s="13"/>
      <c r="T597" s="13"/>
      <c r="U597" s="13"/>
      <c r="V597" s="13"/>
      <c r="W597" s="15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</row>
    <row r="598" spans="1:34" ht="14.25" customHeight="1" x14ac:dyDescent="0.3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5"/>
      <c r="N598" s="13"/>
      <c r="O598" s="13"/>
      <c r="P598" s="15"/>
      <c r="Q598" s="13"/>
      <c r="R598" s="13"/>
      <c r="S598" s="13"/>
      <c r="T598" s="13"/>
      <c r="U598" s="13"/>
      <c r="V598" s="13"/>
      <c r="W598" s="15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</row>
    <row r="599" spans="1:34" ht="14.25" customHeight="1" x14ac:dyDescent="0.3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5"/>
      <c r="N599" s="13"/>
      <c r="O599" s="13"/>
      <c r="P599" s="15"/>
      <c r="Q599" s="13"/>
      <c r="R599" s="13"/>
      <c r="S599" s="13"/>
      <c r="T599" s="13"/>
      <c r="U599" s="13"/>
      <c r="V599" s="13"/>
      <c r="W599" s="15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</row>
    <row r="600" spans="1:34" ht="14.25" customHeight="1" x14ac:dyDescent="0.3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5"/>
      <c r="N600" s="13"/>
      <c r="O600" s="13"/>
      <c r="P600" s="15"/>
      <c r="Q600" s="13"/>
      <c r="R600" s="13"/>
      <c r="S600" s="13"/>
      <c r="T600" s="13"/>
      <c r="U600" s="13"/>
      <c r="V600" s="13"/>
      <c r="W600" s="15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</row>
    <row r="601" spans="1:34" ht="14.25" customHeight="1" x14ac:dyDescent="0.3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5"/>
      <c r="N601" s="13"/>
      <c r="O601" s="13"/>
      <c r="P601" s="15"/>
      <c r="Q601" s="13"/>
      <c r="R601" s="13"/>
      <c r="S601" s="13"/>
      <c r="T601" s="13"/>
      <c r="U601" s="13"/>
      <c r="V601" s="13"/>
      <c r="W601" s="15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</row>
    <row r="602" spans="1:34" ht="14.25" customHeight="1" x14ac:dyDescent="0.3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5"/>
      <c r="N602" s="13"/>
      <c r="O602" s="13"/>
      <c r="P602" s="15"/>
      <c r="Q602" s="13"/>
      <c r="R602" s="13"/>
      <c r="S602" s="13"/>
      <c r="T602" s="13"/>
      <c r="U602" s="13"/>
      <c r="V602" s="13"/>
      <c r="W602" s="15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</row>
    <row r="603" spans="1:34" ht="14.25" customHeight="1" x14ac:dyDescent="0.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5"/>
      <c r="N603" s="13"/>
      <c r="O603" s="13"/>
      <c r="P603" s="15"/>
      <c r="Q603" s="13"/>
      <c r="R603" s="13"/>
      <c r="S603" s="13"/>
      <c r="T603" s="13"/>
      <c r="U603" s="13"/>
      <c r="V603" s="13"/>
      <c r="W603" s="15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</row>
    <row r="604" spans="1:34" ht="14.25" customHeight="1" x14ac:dyDescent="0.3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5"/>
      <c r="N604" s="13"/>
      <c r="O604" s="13"/>
      <c r="P604" s="15"/>
      <c r="Q604" s="13"/>
      <c r="R604" s="13"/>
      <c r="S604" s="13"/>
      <c r="T604" s="13"/>
      <c r="U604" s="13"/>
      <c r="V604" s="13"/>
      <c r="W604" s="15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</row>
    <row r="605" spans="1:34" ht="14.25" customHeight="1" x14ac:dyDescent="0.3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5"/>
      <c r="N605" s="13"/>
      <c r="O605" s="13"/>
      <c r="P605" s="15"/>
      <c r="Q605" s="13"/>
      <c r="R605" s="13"/>
      <c r="S605" s="13"/>
      <c r="T605" s="13"/>
      <c r="U605" s="13"/>
      <c r="V605" s="13"/>
      <c r="W605" s="15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</row>
    <row r="606" spans="1:34" ht="14.25" customHeight="1" x14ac:dyDescent="0.3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5"/>
      <c r="N606" s="13"/>
      <c r="O606" s="13"/>
      <c r="P606" s="15"/>
      <c r="Q606" s="13"/>
      <c r="R606" s="13"/>
      <c r="S606" s="13"/>
      <c r="T606" s="13"/>
      <c r="U606" s="13"/>
      <c r="V606" s="13"/>
      <c r="W606" s="15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</row>
    <row r="607" spans="1:34" ht="14.25" customHeight="1" x14ac:dyDescent="0.3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5"/>
      <c r="N607" s="13"/>
      <c r="O607" s="13"/>
      <c r="P607" s="15"/>
      <c r="Q607" s="13"/>
      <c r="R607" s="13"/>
      <c r="S607" s="13"/>
      <c r="T607" s="13"/>
      <c r="U607" s="13"/>
      <c r="V607" s="13"/>
      <c r="W607" s="15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</row>
    <row r="608" spans="1:34" ht="14.25" customHeight="1" x14ac:dyDescent="0.3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5"/>
      <c r="N608" s="13"/>
      <c r="O608" s="13"/>
      <c r="P608" s="15"/>
      <c r="Q608" s="13"/>
      <c r="R608" s="13"/>
      <c r="S608" s="13"/>
      <c r="T608" s="13"/>
      <c r="U608" s="13"/>
      <c r="V608" s="13"/>
      <c r="W608" s="15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</row>
    <row r="609" spans="1:34" ht="14.25" customHeight="1" x14ac:dyDescent="0.3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5"/>
      <c r="N609" s="13"/>
      <c r="O609" s="13"/>
      <c r="P609" s="15"/>
      <c r="Q609" s="13"/>
      <c r="R609" s="13"/>
      <c r="S609" s="13"/>
      <c r="T609" s="13"/>
      <c r="U609" s="13"/>
      <c r="V609" s="13"/>
      <c r="W609" s="15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</row>
    <row r="610" spans="1:34" ht="14.25" customHeight="1" x14ac:dyDescent="0.3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5"/>
      <c r="N610" s="13"/>
      <c r="O610" s="13"/>
      <c r="P610" s="15"/>
      <c r="Q610" s="13"/>
      <c r="R610" s="13"/>
      <c r="S610" s="13"/>
      <c r="T610" s="13"/>
      <c r="U610" s="13"/>
      <c r="V610" s="13"/>
      <c r="W610" s="15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</row>
    <row r="611" spans="1:34" ht="14.25" customHeight="1" x14ac:dyDescent="0.3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5"/>
      <c r="N611" s="13"/>
      <c r="O611" s="13"/>
      <c r="P611" s="15"/>
      <c r="Q611" s="13"/>
      <c r="R611" s="13"/>
      <c r="S611" s="13"/>
      <c r="T611" s="13"/>
      <c r="U611" s="13"/>
      <c r="V611" s="13"/>
      <c r="W611" s="15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</row>
    <row r="612" spans="1:34" ht="14.25" customHeight="1" x14ac:dyDescent="0.3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5"/>
      <c r="N612" s="13"/>
      <c r="O612" s="13"/>
      <c r="P612" s="15"/>
      <c r="Q612" s="13"/>
      <c r="R612" s="13"/>
      <c r="S612" s="13"/>
      <c r="T612" s="13"/>
      <c r="U612" s="13"/>
      <c r="V612" s="13"/>
      <c r="W612" s="15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</row>
    <row r="613" spans="1:34" ht="14.25" customHeight="1" x14ac:dyDescent="0.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5"/>
      <c r="N613" s="13"/>
      <c r="O613" s="13"/>
      <c r="P613" s="15"/>
      <c r="Q613" s="13"/>
      <c r="R613" s="13"/>
      <c r="S613" s="13"/>
      <c r="T613" s="13"/>
      <c r="U613" s="13"/>
      <c r="V613" s="13"/>
      <c r="W613" s="15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</row>
    <row r="614" spans="1:34" ht="14.25" customHeight="1" x14ac:dyDescent="0.3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5"/>
      <c r="N614" s="13"/>
      <c r="O614" s="13"/>
      <c r="P614" s="15"/>
      <c r="Q614" s="13"/>
      <c r="R614" s="13"/>
      <c r="S614" s="13"/>
      <c r="T614" s="13"/>
      <c r="U614" s="13"/>
      <c r="V614" s="13"/>
      <c r="W614" s="15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</row>
    <row r="615" spans="1:34" ht="14.25" customHeight="1" x14ac:dyDescent="0.3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5"/>
      <c r="N615" s="13"/>
      <c r="O615" s="13"/>
      <c r="P615" s="15"/>
      <c r="Q615" s="13"/>
      <c r="R615" s="13"/>
      <c r="S615" s="13"/>
      <c r="T615" s="13"/>
      <c r="U615" s="13"/>
      <c r="V615" s="13"/>
      <c r="W615" s="15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</row>
    <row r="616" spans="1:34" ht="14.25" customHeight="1" x14ac:dyDescent="0.3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5"/>
      <c r="N616" s="13"/>
      <c r="O616" s="13"/>
      <c r="P616" s="15"/>
      <c r="Q616" s="13"/>
      <c r="R616" s="13"/>
      <c r="S616" s="13"/>
      <c r="T616" s="13"/>
      <c r="U616" s="13"/>
      <c r="V616" s="13"/>
      <c r="W616" s="15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</row>
    <row r="617" spans="1:34" ht="14.25" customHeight="1" x14ac:dyDescent="0.3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5"/>
      <c r="N617" s="13"/>
      <c r="O617" s="13"/>
      <c r="P617" s="15"/>
      <c r="Q617" s="13"/>
      <c r="R617" s="13"/>
      <c r="S617" s="13"/>
      <c r="T617" s="13"/>
      <c r="U617" s="13"/>
      <c r="V617" s="13"/>
      <c r="W617" s="15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</row>
    <row r="618" spans="1:34" ht="14.25" customHeight="1" x14ac:dyDescent="0.3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5"/>
      <c r="N618" s="13"/>
      <c r="O618" s="13"/>
      <c r="P618" s="15"/>
      <c r="Q618" s="13"/>
      <c r="R618" s="13"/>
      <c r="S618" s="13"/>
      <c r="T618" s="13"/>
      <c r="U618" s="13"/>
      <c r="V618" s="13"/>
      <c r="W618" s="15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</row>
    <row r="619" spans="1:34" ht="14.25" customHeight="1" x14ac:dyDescent="0.3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5"/>
      <c r="N619" s="13"/>
      <c r="O619" s="13"/>
      <c r="P619" s="15"/>
      <c r="Q619" s="13"/>
      <c r="R619" s="13"/>
      <c r="S619" s="13"/>
      <c r="T619" s="13"/>
      <c r="U619" s="13"/>
      <c r="V619" s="13"/>
      <c r="W619" s="15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</row>
    <row r="620" spans="1:34" ht="14.25" customHeight="1" x14ac:dyDescent="0.3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5"/>
      <c r="N620" s="13"/>
      <c r="O620" s="13"/>
      <c r="P620" s="15"/>
      <c r="Q620" s="13"/>
      <c r="R620" s="13"/>
      <c r="S620" s="13"/>
      <c r="T620" s="13"/>
      <c r="U620" s="13"/>
      <c r="V620" s="13"/>
      <c r="W620" s="15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</row>
    <row r="621" spans="1:34" ht="14.25" customHeight="1" x14ac:dyDescent="0.3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5"/>
      <c r="N621" s="13"/>
      <c r="O621" s="13"/>
      <c r="P621" s="15"/>
      <c r="Q621" s="13"/>
      <c r="R621" s="13"/>
      <c r="S621" s="13"/>
      <c r="T621" s="13"/>
      <c r="U621" s="13"/>
      <c r="V621" s="13"/>
      <c r="W621" s="15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</row>
    <row r="622" spans="1:34" ht="14.25" customHeight="1" x14ac:dyDescent="0.3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5"/>
      <c r="N622" s="13"/>
      <c r="O622" s="13"/>
      <c r="P622" s="15"/>
      <c r="Q622" s="13"/>
      <c r="R622" s="13"/>
      <c r="S622" s="13"/>
      <c r="T622" s="13"/>
      <c r="U622" s="13"/>
      <c r="V622" s="13"/>
      <c r="W622" s="15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</row>
    <row r="623" spans="1:34" ht="14.25" customHeight="1" x14ac:dyDescent="0.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5"/>
      <c r="N623" s="13"/>
      <c r="O623" s="13"/>
      <c r="P623" s="15"/>
      <c r="Q623" s="13"/>
      <c r="R623" s="13"/>
      <c r="S623" s="13"/>
      <c r="T623" s="13"/>
      <c r="U623" s="13"/>
      <c r="V623" s="13"/>
      <c r="W623" s="15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</row>
    <row r="624" spans="1:34" ht="14.25" customHeight="1" x14ac:dyDescent="0.3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5"/>
      <c r="N624" s="13"/>
      <c r="O624" s="13"/>
      <c r="P624" s="15"/>
      <c r="Q624" s="13"/>
      <c r="R624" s="13"/>
      <c r="S624" s="13"/>
      <c r="T624" s="13"/>
      <c r="U624" s="13"/>
      <c r="V624" s="13"/>
      <c r="W624" s="15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</row>
    <row r="625" spans="1:34" ht="14.25" customHeight="1" x14ac:dyDescent="0.3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5"/>
      <c r="N625" s="13"/>
      <c r="O625" s="13"/>
      <c r="P625" s="15"/>
      <c r="Q625" s="13"/>
      <c r="R625" s="13"/>
      <c r="S625" s="13"/>
      <c r="T625" s="13"/>
      <c r="U625" s="13"/>
      <c r="V625" s="13"/>
      <c r="W625" s="15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</row>
    <row r="626" spans="1:34" ht="14.25" customHeight="1" x14ac:dyDescent="0.3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5"/>
      <c r="N626" s="13"/>
      <c r="O626" s="13"/>
      <c r="P626" s="15"/>
      <c r="Q626" s="13"/>
      <c r="R626" s="13"/>
      <c r="S626" s="13"/>
      <c r="T626" s="13"/>
      <c r="U626" s="13"/>
      <c r="V626" s="13"/>
      <c r="W626" s="15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</row>
    <row r="627" spans="1:34" ht="14.25" customHeight="1" x14ac:dyDescent="0.3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5"/>
      <c r="N627" s="13"/>
      <c r="O627" s="13"/>
      <c r="P627" s="15"/>
      <c r="Q627" s="13"/>
      <c r="R627" s="13"/>
      <c r="S627" s="13"/>
      <c r="T627" s="13"/>
      <c r="U627" s="13"/>
      <c r="V627" s="13"/>
      <c r="W627" s="15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</row>
    <row r="628" spans="1:34" ht="14.25" customHeight="1" x14ac:dyDescent="0.3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5"/>
      <c r="N628" s="13"/>
      <c r="O628" s="13"/>
      <c r="P628" s="15"/>
      <c r="Q628" s="13"/>
      <c r="R628" s="13"/>
      <c r="S628" s="13"/>
      <c r="T628" s="13"/>
      <c r="U628" s="13"/>
      <c r="V628" s="13"/>
      <c r="W628" s="15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</row>
    <row r="629" spans="1:34" ht="14.25" customHeight="1" x14ac:dyDescent="0.3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5"/>
      <c r="N629" s="13"/>
      <c r="O629" s="13"/>
      <c r="P629" s="15"/>
      <c r="Q629" s="13"/>
      <c r="R629" s="13"/>
      <c r="S629" s="13"/>
      <c r="T629" s="13"/>
      <c r="U629" s="13"/>
      <c r="V629" s="13"/>
      <c r="W629" s="15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</row>
    <row r="630" spans="1:34" ht="14.25" customHeight="1" x14ac:dyDescent="0.3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5"/>
      <c r="N630" s="13"/>
      <c r="O630" s="13"/>
      <c r="P630" s="15"/>
      <c r="Q630" s="13"/>
      <c r="R630" s="13"/>
      <c r="S630" s="13"/>
      <c r="T630" s="13"/>
      <c r="U630" s="13"/>
      <c r="V630" s="13"/>
      <c r="W630" s="15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</row>
    <row r="631" spans="1:34" ht="14.25" customHeight="1" x14ac:dyDescent="0.3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5"/>
      <c r="N631" s="13"/>
      <c r="O631" s="13"/>
      <c r="P631" s="15"/>
      <c r="Q631" s="13"/>
      <c r="R631" s="13"/>
      <c r="S631" s="13"/>
      <c r="T631" s="13"/>
      <c r="U631" s="13"/>
      <c r="V631" s="13"/>
      <c r="W631" s="15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</row>
    <row r="632" spans="1:34" ht="14.25" customHeight="1" x14ac:dyDescent="0.3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5"/>
      <c r="N632" s="13"/>
      <c r="O632" s="13"/>
      <c r="P632" s="15"/>
      <c r="Q632" s="13"/>
      <c r="R632" s="13"/>
      <c r="S632" s="13"/>
      <c r="T632" s="13"/>
      <c r="U632" s="13"/>
      <c r="V632" s="13"/>
      <c r="W632" s="15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</row>
    <row r="633" spans="1:34" ht="14.25" customHeight="1" x14ac:dyDescent="0.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5"/>
      <c r="N633" s="13"/>
      <c r="O633" s="13"/>
      <c r="P633" s="15"/>
      <c r="Q633" s="13"/>
      <c r="R633" s="13"/>
      <c r="S633" s="13"/>
      <c r="T633" s="13"/>
      <c r="U633" s="13"/>
      <c r="V633" s="13"/>
      <c r="W633" s="15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</row>
    <row r="634" spans="1:34" ht="14.25" customHeight="1" x14ac:dyDescent="0.3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5"/>
      <c r="N634" s="13"/>
      <c r="O634" s="13"/>
      <c r="P634" s="15"/>
      <c r="Q634" s="13"/>
      <c r="R634" s="13"/>
      <c r="S634" s="13"/>
      <c r="T634" s="13"/>
      <c r="U634" s="13"/>
      <c r="V634" s="13"/>
      <c r="W634" s="15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</row>
    <row r="635" spans="1:34" ht="14.25" customHeight="1" x14ac:dyDescent="0.3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5"/>
      <c r="N635" s="13"/>
      <c r="O635" s="13"/>
      <c r="P635" s="15"/>
      <c r="Q635" s="13"/>
      <c r="R635" s="13"/>
      <c r="S635" s="13"/>
      <c r="T635" s="13"/>
      <c r="U635" s="13"/>
      <c r="V635" s="13"/>
      <c r="W635" s="15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</row>
    <row r="636" spans="1:34" ht="14.25" customHeight="1" x14ac:dyDescent="0.3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5"/>
      <c r="N636" s="13"/>
      <c r="O636" s="13"/>
      <c r="P636" s="15"/>
      <c r="Q636" s="13"/>
      <c r="R636" s="13"/>
      <c r="S636" s="13"/>
      <c r="T636" s="13"/>
      <c r="U636" s="13"/>
      <c r="V636" s="13"/>
      <c r="W636" s="15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</row>
    <row r="637" spans="1:34" ht="14.25" customHeight="1" x14ac:dyDescent="0.3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5"/>
      <c r="N637" s="13"/>
      <c r="O637" s="13"/>
      <c r="P637" s="15"/>
      <c r="Q637" s="13"/>
      <c r="R637" s="13"/>
      <c r="S637" s="13"/>
      <c r="T637" s="13"/>
      <c r="U637" s="13"/>
      <c r="V637" s="13"/>
      <c r="W637" s="15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</row>
    <row r="638" spans="1:34" ht="14.25" customHeight="1" x14ac:dyDescent="0.3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5"/>
      <c r="N638" s="13"/>
      <c r="O638" s="13"/>
      <c r="P638" s="15"/>
      <c r="Q638" s="13"/>
      <c r="R638" s="13"/>
      <c r="S638" s="13"/>
      <c r="T638" s="13"/>
      <c r="U638" s="13"/>
      <c r="V638" s="13"/>
      <c r="W638" s="15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</row>
    <row r="639" spans="1:34" ht="14.25" customHeight="1" x14ac:dyDescent="0.3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5"/>
      <c r="N639" s="13"/>
      <c r="O639" s="13"/>
      <c r="P639" s="15"/>
      <c r="Q639" s="13"/>
      <c r="R639" s="13"/>
      <c r="S639" s="13"/>
      <c r="T639" s="13"/>
      <c r="U639" s="13"/>
      <c r="V639" s="13"/>
      <c r="W639" s="15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</row>
    <row r="640" spans="1:34" ht="14.25" customHeight="1" x14ac:dyDescent="0.3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5"/>
      <c r="N640" s="13"/>
      <c r="O640" s="13"/>
      <c r="P640" s="15"/>
      <c r="Q640" s="13"/>
      <c r="R640" s="13"/>
      <c r="S640" s="13"/>
      <c r="T640" s="13"/>
      <c r="U640" s="13"/>
      <c r="V640" s="13"/>
      <c r="W640" s="15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</row>
    <row r="641" spans="1:34" ht="14.25" customHeight="1" x14ac:dyDescent="0.3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5"/>
      <c r="N641" s="13"/>
      <c r="O641" s="13"/>
      <c r="P641" s="15"/>
      <c r="Q641" s="13"/>
      <c r="R641" s="13"/>
      <c r="S641" s="13"/>
      <c r="T641" s="13"/>
      <c r="U641" s="13"/>
      <c r="V641" s="13"/>
      <c r="W641" s="15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</row>
    <row r="642" spans="1:34" ht="14.25" customHeight="1" x14ac:dyDescent="0.3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5"/>
      <c r="N642" s="13"/>
      <c r="O642" s="13"/>
      <c r="P642" s="15"/>
      <c r="Q642" s="13"/>
      <c r="R642" s="13"/>
      <c r="S642" s="13"/>
      <c r="T642" s="13"/>
      <c r="U642" s="13"/>
      <c r="V642" s="13"/>
      <c r="W642" s="15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</row>
    <row r="643" spans="1:34" ht="14.25" customHeight="1" x14ac:dyDescent="0.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5"/>
      <c r="N643" s="13"/>
      <c r="O643" s="13"/>
      <c r="P643" s="15"/>
      <c r="Q643" s="13"/>
      <c r="R643" s="13"/>
      <c r="S643" s="13"/>
      <c r="T643" s="13"/>
      <c r="U643" s="13"/>
      <c r="V643" s="13"/>
      <c r="W643" s="15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</row>
    <row r="644" spans="1:34" ht="14.25" customHeight="1" x14ac:dyDescent="0.3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5"/>
      <c r="N644" s="13"/>
      <c r="O644" s="13"/>
      <c r="P644" s="15"/>
      <c r="Q644" s="13"/>
      <c r="R644" s="13"/>
      <c r="S644" s="13"/>
      <c r="T644" s="13"/>
      <c r="U644" s="13"/>
      <c r="V644" s="13"/>
      <c r="W644" s="15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</row>
    <row r="645" spans="1:34" ht="14.25" customHeight="1" x14ac:dyDescent="0.3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5"/>
      <c r="N645" s="13"/>
      <c r="O645" s="13"/>
      <c r="P645" s="15"/>
      <c r="Q645" s="13"/>
      <c r="R645" s="13"/>
      <c r="S645" s="13"/>
      <c r="T645" s="13"/>
      <c r="U645" s="13"/>
      <c r="V645" s="13"/>
      <c r="W645" s="15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</row>
    <row r="646" spans="1:34" ht="14.25" customHeight="1" x14ac:dyDescent="0.3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5"/>
      <c r="N646" s="13"/>
      <c r="O646" s="13"/>
      <c r="P646" s="15"/>
      <c r="Q646" s="13"/>
      <c r="R646" s="13"/>
      <c r="S646" s="13"/>
      <c r="T646" s="13"/>
      <c r="U646" s="13"/>
      <c r="V646" s="13"/>
      <c r="W646" s="15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</row>
    <row r="647" spans="1:34" ht="14.25" customHeight="1" x14ac:dyDescent="0.3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5"/>
      <c r="N647" s="13"/>
      <c r="O647" s="13"/>
      <c r="P647" s="15"/>
      <c r="Q647" s="13"/>
      <c r="R647" s="13"/>
      <c r="S647" s="13"/>
      <c r="T647" s="13"/>
      <c r="U647" s="13"/>
      <c r="V647" s="13"/>
      <c r="W647" s="15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</row>
    <row r="648" spans="1:34" ht="14.25" customHeight="1" x14ac:dyDescent="0.3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5"/>
      <c r="N648" s="13"/>
      <c r="O648" s="13"/>
      <c r="P648" s="15"/>
      <c r="Q648" s="13"/>
      <c r="R648" s="13"/>
      <c r="S648" s="13"/>
      <c r="T648" s="13"/>
      <c r="U648" s="13"/>
      <c r="V648" s="13"/>
      <c r="W648" s="15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</row>
    <row r="649" spans="1:34" ht="14.25" customHeight="1" x14ac:dyDescent="0.3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5"/>
      <c r="N649" s="13"/>
      <c r="O649" s="13"/>
      <c r="P649" s="15"/>
      <c r="Q649" s="13"/>
      <c r="R649" s="13"/>
      <c r="S649" s="13"/>
      <c r="T649" s="13"/>
      <c r="U649" s="13"/>
      <c r="V649" s="13"/>
      <c r="W649" s="15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</row>
    <row r="650" spans="1:34" ht="14.25" customHeight="1" x14ac:dyDescent="0.3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5"/>
      <c r="N650" s="13"/>
      <c r="O650" s="13"/>
      <c r="P650" s="15"/>
      <c r="Q650" s="13"/>
      <c r="R650" s="13"/>
      <c r="S650" s="13"/>
      <c r="T650" s="13"/>
      <c r="U650" s="13"/>
      <c r="V650" s="13"/>
      <c r="W650" s="15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</row>
    <row r="651" spans="1:34" ht="14.25" customHeight="1" x14ac:dyDescent="0.3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5"/>
      <c r="N651" s="13"/>
      <c r="O651" s="13"/>
      <c r="P651" s="15"/>
      <c r="Q651" s="13"/>
      <c r="R651" s="13"/>
      <c r="S651" s="13"/>
      <c r="T651" s="13"/>
      <c r="U651" s="13"/>
      <c r="V651" s="13"/>
      <c r="W651" s="15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</row>
    <row r="652" spans="1:34" ht="14.25" customHeight="1" x14ac:dyDescent="0.3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5"/>
      <c r="N652" s="13"/>
      <c r="O652" s="13"/>
      <c r="P652" s="15"/>
      <c r="Q652" s="13"/>
      <c r="R652" s="13"/>
      <c r="S652" s="13"/>
      <c r="T652" s="13"/>
      <c r="U652" s="13"/>
      <c r="V652" s="13"/>
      <c r="W652" s="15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</row>
    <row r="653" spans="1:34" ht="14.25" customHeight="1" x14ac:dyDescent="0.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5"/>
      <c r="N653" s="13"/>
      <c r="O653" s="13"/>
      <c r="P653" s="15"/>
      <c r="Q653" s="13"/>
      <c r="R653" s="13"/>
      <c r="S653" s="13"/>
      <c r="T653" s="13"/>
      <c r="U653" s="13"/>
      <c r="V653" s="13"/>
      <c r="W653" s="15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</row>
    <row r="654" spans="1:34" ht="14.25" customHeight="1" x14ac:dyDescent="0.3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5"/>
      <c r="N654" s="13"/>
      <c r="O654" s="13"/>
      <c r="P654" s="15"/>
      <c r="Q654" s="13"/>
      <c r="R654" s="13"/>
      <c r="S654" s="13"/>
      <c r="T654" s="13"/>
      <c r="U654" s="13"/>
      <c r="V654" s="13"/>
      <c r="W654" s="15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</row>
    <row r="655" spans="1:34" ht="14.25" customHeight="1" x14ac:dyDescent="0.3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5"/>
      <c r="N655" s="13"/>
      <c r="O655" s="13"/>
      <c r="P655" s="15"/>
      <c r="Q655" s="13"/>
      <c r="R655" s="13"/>
      <c r="S655" s="13"/>
      <c r="T655" s="13"/>
      <c r="U655" s="13"/>
      <c r="V655" s="13"/>
      <c r="W655" s="15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</row>
    <row r="656" spans="1:34" ht="14.25" customHeight="1" x14ac:dyDescent="0.3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5"/>
      <c r="N656" s="13"/>
      <c r="O656" s="13"/>
      <c r="P656" s="15"/>
      <c r="Q656" s="13"/>
      <c r="R656" s="13"/>
      <c r="S656" s="13"/>
      <c r="T656" s="13"/>
      <c r="U656" s="13"/>
      <c r="V656" s="13"/>
      <c r="W656" s="15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</row>
    <row r="657" spans="1:34" ht="14.25" customHeight="1" x14ac:dyDescent="0.3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5"/>
      <c r="N657" s="13"/>
      <c r="O657" s="13"/>
      <c r="P657" s="15"/>
      <c r="Q657" s="13"/>
      <c r="R657" s="13"/>
      <c r="S657" s="13"/>
      <c r="T657" s="13"/>
      <c r="U657" s="13"/>
      <c r="V657" s="13"/>
      <c r="W657" s="15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</row>
    <row r="658" spans="1:34" ht="14.25" customHeight="1" x14ac:dyDescent="0.3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5"/>
      <c r="N658" s="13"/>
      <c r="O658" s="13"/>
      <c r="P658" s="15"/>
      <c r="Q658" s="13"/>
      <c r="R658" s="13"/>
      <c r="S658" s="13"/>
      <c r="T658" s="13"/>
      <c r="U658" s="13"/>
      <c r="V658" s="13"/>
      <c r="W658" s="15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</row>
    <row r="659" spans="1:34" ht="14.25" customHeight="1" x14ac:dyDescent="0.3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5"/>
      <c r="N659" s="13"/>
      <c r="O659" s="13"/>
      <c r="P659" s="15"/>
      <c r="Q659" s="13"/>
      <c r="R659" s="13"/>
      <c r="S659" s="13"/>
      <c r="T659" s="13"/>
      <c r="U659" s="13"/>
      <c r="V659" s="13"/>
      <c r="W659" s="15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</row>
    <row r="660" spans="1:34" ht="14.25" customHeight="1" x14ac:dyDescent="0.3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5"/>
      <c r="N660" s="13"/>
      <c r="O660" s="13"/>
      <c r="P660" s="15"/>
      <c r="Q660" s="13"/>
      <c r="R660" s="13"/>
      <c r="S660" s="13"/>
      <c r="T660" s="13"/>
      <c r="U660" s="13"/>
      <c r="V660" s="13"/>
      <c r="W660" s="15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</row>
    <row r="661" spans="1:34" ht="14.25" customHeight="1" x14ac:dyDescent="0.3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5"/>
      <c r="N661" s="13"/>
      <c r="O661" s="13"/>
      <c r="P661" s="15"/>
      <c r="Q661" s="13"/>
      <c r="R661" s="13"/>
      <c r="S661" s="13"/>
      <c r="T661" s="13"/>
      <c r="U661" s="13"/>
      <c r="V661" s="13"/>
      <c r="W661" s="15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</row>
    <row r="662" spans="1:34" ht="14.25" customHeight="1" x14ac:dyDescent="0.3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5"/>
      <c r="N662" s="13"/>
      <c r="O662" s="13"/>
      <c r="P662" s="15"/>
      <c r="Q662" s="13"/>
      <c r="R662" s="13"/>
      <c r="S662" s="13"/>
      <c r="T662" s="13"/>
      <c r="U662" s="13"/>
      <c r="V662" s="13"/>
      <c r="W662" s="15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</row>
    <row r="663" spans="1:34" ht="14.25" customHeight="1" x14ac:dyDescent="0.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5"/>
      <c r="N663" s="13"/>
      <c r="O663" s="13"/>
      <c r="P663" s="15"/>
      <c r="Q663" s="13"/>
      <c r="R663" s="13"/>
      <c r="S663" s="13"/>
      <c r="T663" s="13"/>
      <c r="U663" s="13"/>
      <c r="V663" s="13"/>
      <c r="W663" s="15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</row>
    <row r="664" spans="1:34" ht="14.25" customHeight="1" x14ac:dyDescent="0.3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5"/>
      <c r="N664" s="13"/>
      <c r="O664" s="13"/>
      <c r="P664" s="15"/>
      <c r="Q664" s="13"/>
      <c r="R664" s="13"/>
      <c r="S664" s="13"/>
      <c r="T664" s="13"/>
      <c r="U664" s="13"/>
      <c r="V664" s="13"/>
      <c r="W664" s="15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</row>
    <row r="665" spans="1:34" ht="14.25" customHeight="1" x14ac:dyDescent="0.3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5"/>
      <c r="N665" s="13"/>
      <c r="O665" s="13"/>
      <c r="P665" s="15"/>
      <c r="Q665" s="13"/>
      <c r="R665" s="13"/>
      <c r="S665" s="13"/>
      <c r="T665" s="13"/>
      <c r="U665" s="13"/>
      <c r="V665" s="13"/>
      <c r="W665" s="15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</row>
    <row r="666" spans="1:34" ht="14.25" customHeight="1" x14ac:dyDescent="0.3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5"/>
      <c r="N666" s="13"/>
      <c r="O666" s="13"/>
      <c r="P666" s="15"/>
      <c r="Q666" s="13"/>
      <c r="R666" s="13"/>
      <c r="S666" s="13"/>
      <c r="T666" s="13"/>
      <c r="U666" s="13"/>
      <c r="V666" s="13"/>
      <c r="W666" s="15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</row>
    <row r="667" spans="1:34" ht="14.25" customHeight="1" x14ac:dyDescent="0.3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5"/>
      <c r="N667" s="13"/>
      <c r="O667" s="13"/>
      <c r="P667" s="15"/>
      <c r="Q667" s="13"/>
      <c r="R667" s="13"/>
      <c r="S667" s="13"/>
      <c r="T667" s="13"/>
      <c r="U667" s="13"/>
      <c r="V667" s="13"/>
      <c r="W667" s="15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</row>
    <row r="668" spans="1:34" ht="14.25" customHeight="1" x14ac:dyDescent="0.3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5"/>
      <c r="N668" s="13"/>
      <c r="O668" s="13"/>
      <c r="P668" s="15"/>
      <c r="Q668" s="13"/>
      <c r="R668" s="13"/>
      <c r="S668" s="13"/>
      <c r="T668" s="13"/>
      <c r="U668" s="13"/>
      <c r="V668" s="13"/>
      <c r="W668" s="15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</row>
    <row r="669" spans="1:34" ht="14.25" customHeight="1" x14ac:dyDescent="0.3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5"/>
      <c r="N669" s="13"/>
      <c r="O669" s="13"/>
      <c r="P669" s="15"/>
      <c r="Q669" s="13"/>
      <c r="R669" s="13"/>
      <c r="S669" s="13"/>
      <c r="T669" s="13"/>
      <c r="U669" s="13"/>
      <c r="V669" s="13"/>
      <c r="W669" s="15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</row>
    <row r="670" spans="1:34" ht="14.25" customHeight="1" x14ac:dyDescent="0.3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5"/>
      <c r="N670" s="13"/>
      <c r="O670" s="13"/>
      <c r="P670" s="15"/>
      <c r="Q670" s="13"/>
      <c r="R670" s="13"/>
      <c r="S670" s="13"/>
      <c r="T670" s="13"/>
      <c r="U670" s="13"/>
      <c r="V670" s="13"/>
      <c r="W670" s="15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</row>
    <row r="671" spans="1:34" ht="14.25" customHeight="1" x14ac:dyDescent="0.3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5"/>
      <c r="N671" s="13"/>
      <c r="O671" s="13"/>
      <c r="P671" s="15"/>
      <c r="Q671" s="13"/>
      <c r="R671" s="13"/>
      <c r="S671" s="13"/>
      <c r="T671" s="13"/>
      <c r="U671" s="13"/>
      <c r="V671" s="13"/>
      <c r="W671" s="15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</row>
    <row r="672" spans="1:34" ht="14.25" customHeight="1" x14ac:dyDescent="0.3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5"/>
      <c r="N672" s="13"/>
      <c r="O672" s="13"/>
      <c r="P672" s="15"/>
      <c r="Q672" s="13"/>
      <c r="R672" s="13"/>
      <c r="S672" s="13"/>
      <c r="T672" s="13"/>
      <c r="U672" s="13"/>
      <c r="V672" s="13"/>
      <c r="W672" s="15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</row>
    <row r="673" spans="1:34" ht="14.25" customHeight="1" x14ac:dyDescent="0.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5"/>
      <c r="N673" s="13"/>
      <c r="O673" s="13"/>
      <c r="P673" s="15"/>
      <c r="Q673" s="13"/>
      <c r="R673" s="13"/>
      <c r="S673" s="13"/>
      <c r="T673" s="13"/>
      <c r="U673" s="13"/>
      <c r="V673" s="13"/>
      <c r="W673" s="15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</row>
    <row r="674" spans="1:34" ht="14.25" customHeight="1" x14ac:dyDescent="0.3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5"/>
      <c r="N674" s="13"/>
      <c r="O674" s="13"/>
      <c r="P674" s="15"/>
      <c r="Q674" s="13"/>
      <c r="R674" s="13"/>
      <c r="S674" s="13"/>
      <c r="T674" s="13"/>
      <c r="U674" s="13"/>
      <c r="V674" s="13"/>
      <c r="W674" s="15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</row>
    <row r="675" spans="1:34" ht="14.25" customHeight="1" x14ac:dyDescent="0.3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5"/>
      <c r="N675" s="13"/>
      <c r="O675" s="13"/>
      <c r="P675" s="15"/>
      <c r="Q675" s="13"/>
      <c r="R675" s="13"/>
      <c r="S675" s="13"/>
      <c r="T675" s="13"/>
      <c r="U675" s="13"/>
      <c r="V675" s="13"/>
      <c r="W675" s="15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</row>
    <row r="676" spans="1:34" ht="14.25" customHeight="1" x14ac:dyDescent="0.3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5"/>
      <c r="N676" s="13"/>
      <c r="O676" s="13"/>
      <c r="P676" s="15"/>
      <c r="Q676" s="13"/>
      <c r="R676" s="13"/>
      <c r="S676" s="13"/>
      <c r="T676" s="13"/>
      <c r="U676" s="13"/>
      <c r="V676" s="13"/>
      <c r="W676" s="15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</row>
    <row r="677" spans="1:34" ht="14.25" customHeight="1" x14ac:dyDescent="0.3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5"/>
      <c r="N677" s="13"/>
      <c r="O677" s="13"/>
      <c r="P677" s="15"/>
      <c r="Q677" s="13"/>
      <c r="R677" s="13"/>
      <c r="S677" s="13"/>
      <c r="T677" s="13"/>
      <c r="U677" s="13"/>
      <c r="V677" s="13"/>
      <c r="W677" s="15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</row>
    <row r="678" spans="1:34" ht="14.25" customHeight="1" x14ac:dyDescent="0.3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5"/>
      <c r="N678" s="13"/>
      <c r="O678" s="13"/>
      <c r="P678" s="15"/>
      <c r="Q678" s="13"/>
      <c r="R678" s="13"/>
      <c r="S678" s="13"/>
      <c r="T678" s="13"/>
      <c r="U678" s="13"/>
      <c r="V678" s="13"/>
      <c r="W678" s="15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</row>
    <row r="679" spans="1:34" ht="14.25" customHeight="1" x14ac:dyDescent="0.3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5"/>
      <c r="N679" s="13"/>
      <c r="O679" s="13"/>
      <c r="P679" s="15"/>
      <c r="Q679" s="13"/>
      <c r="R679" s="13"/>
      <c r="S679" s="13"/>
      <c r="T679" s="13"/>
      <c r="U679" s="13"/>
      <c r="V679" s="13"/>
      <c r="W679" s="15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</row>
    <row r="680" spans="1:34" ht="14.25" customHeight="1" x14ac:dyDescent="0.3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5"/>
      <c r="N680" s="13"/>
      <c r="O680" s="13"/>
      <c r="P680" s="15"/>
      <c r="Q680" s="13"/>
      <c r="R680" s="13"/>
      <c r="S680" s="13"/>
      <c r="T680" s="13"/>
      <c r="U680" s="13"/>
      <c r="V680" s="13"/>
      <c r="W680" s="15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</row>
    <row r="681" spans="1:34" ht="14.25" customHeight="1" x14ac:dyDescent="0.3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5"/>
      <c r="N681" s="13"/>
      <c r="O681" s="13"/>
      <c r="P681" s="15"/>
      <c r="Q681" s="13"/>
      <c r="R681" s="13"/>
      <c r="S681" s="13"/>
      <c r="T681" s="13"/>
      <c r="U681" s="13"/>
      <c r="V681" s="13"/>
      <c r="W681" s="15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</row>
    <row r="682" spans="1:34" ht="14.25" customHeight="1" x14ac:dyDescent="0.3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5"/>
      <c r="N682" s="13"/>
      <c r="O682" s="13"/>
      <c r="P682" s="15"/>
      <c r="Q682" s="13"/>
      <c r="R682" s="13"/>
      <c r="S682" s="13"/>
      <c r="T682" s="13"/>
      <c r="U682" s="13"/>
      <c r="V682" s="13"/>
      <c r="W682" s="15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</row>
    <row r="683" spans="1:34" ht="14.25" customHeight="1" x14ac:dyDescent="0.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5"/>
      <c r="N683" s="13"/>
      <c r="O683" s="13"/>
      <c r="P683" s="15"/>
      <c r="Q683" s="13"/>
      <c r="R683" s="13"/>
      <c r="S683" s="13"/>
      <c r="T683" s="13"/>
      <c r="U683" s="13"/>
      <c r="V683" s="13"/>
      <c r="W683" s="15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</row>
    <row r="684" spans="1:34" ht="14.25" customHeight="1" x14ac:dyDescent="0.3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5"/>
      <c r="N684" s="13"/>
      <c r="O684" s="13"/>
      <c r="P684" s="15"/>
      <c r="Q684" s="13"/>
      <c r="R684" s="13"/>
      <c r="S684" s="13"/>
      <c r="T684" s="13"/>
      <c r="U684" s="13"/>
      <c r="V684" s="13"/>
      <c r="W684" s="15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</row>
    <row r="685" spans="1:34" ht="14.25" customHeight="1" x14ac:dyDescent="0.3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5"/>
      <c r="N685" s="13"/>
      <c r="O685" s="13"/>
      <c r="P685" s="15"/>
      <c r="Q685" s="13"/>
      <c r="R685" s="13"/>
      <c r="S685" s="13"/>
      <c r="T685" s="13"/>
      <c r="U685" s="13"/>
      <c r="V685" s="13"/>
      <c r="W685" s="15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</row>
    <row r="686" spans="1:34" ht="14.25" customHeight="1" x14ac:dyDescent="0.3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5"/>
      <c r="N686" s="13"/>
      <c r="O686" s="13"/>
      <c r="P686" s="15"/>
      <c r="Q686" s="13"/>
      <c r="R686" s="13"/>
      <c r="S686" s="13"/>
      <c r="T686" s="13"/>
      <c r="U686" s="13"/>
      <c r="V686" s="13"/>
      <c r="W686" s="15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</row>
    <row r="687" spans="1:34" ht="14.25" customHeight="1" x14ac:dyDescent="0.3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5"/>
      <c r="N687" s="13"/>
      <c r="O687" s="13"/>
      <c r="P687" s="15"/>
      <c r="Q687" s="13"/>
      <c r="R687" s="13"/>
      <c r="S687" s="13"/>
      <c r="T687" s="13"/>
      <c r="U687" s="13"/>
      <c r="V687" s="13"/>
      <c r="W687" s="15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</row>
    <row r="688" spans="1:34" ht="14.25" customHeight="1" x14ac:dyDescent="0.3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5"/>
      <c r="N688" s="13"/>
      <c r="O688" s="13"/>
      <c r="P688" s="15"/>
      <c r="Q688" s="13"/>
      <c r="R688" s="13"/>
      <c r="S688" s="13"/>
      <c r="T688" s="13"/>
      <c r="U688" s="13"/>
      <c r="V688" s="13"/>
      <c r="W688" s="15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</row>
    <row r="689" spans="1:34" ht="14.25" customHeight="1" x14ac:dyDescent="0.3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5"/>
      <c r="N689" s="13"/>
      <c r="O689" s="13"/>
      <c r="P689" s="15"/>
      <c r="Q689" s="13"/>
      <c r="R689" s="13"/>
      <c r="S689" s="13"/>
      <c r="T689" s="13"/>
      <c r="U689" s="13"/>
      <c r="V689" s="13"/>
      <c r="W689" s="15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</row>
    <row r="690" spans="1:34" ht="14.25" customHeight="1" x14ac:dyDescent="0.3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5"/>
      <c r="N690" s="13"/>
      <c r="O690" s="13"/>
      <c r="P690" s="15"/>
      <c r="Q690" s="13"/>
      <c r="R690" s="13"/>
      <c r="S690" s="13"/>
      <c r="T690" s="13"/>
      <c r="U690" s="13"/>
      <c r="V690" s="13"/>
      <c r="W690" s="15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</row>
    <row r="691" spans="1:34" ht="14.25" customHeight="1" x14ac:dyDescent="0.3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5"/>
      <c r="N691" s="13"/>
      <c r="O691" s="13"/>
      <c r="P691" s="15"/>
      <c r="Q691" s="13"/>
      <c r="R691" s="13"/>
      <c r="S691" s="13"/>
      <c r="T691" s="13"/>
      <c r="U691" s="13"/>
      <c r="V691" s="13"/>
      <c r="W691" s="15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</row>
    <row r="692" spans="1:34" ht="14.25" customHeight="1" x14ac:dyDescent="0.3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5"/>
      <c r="N692" s="13"/>
      <c r="O692" s="13"/>
      <c r="P692" s="15"/>
      <c r="Q692" s="13"/>
      <c r="R692" s="13"/>
      <c r="S692" s="13"/>
      <c r="T692" s="13"/>
      <c r="U692" s="13"/>
      <c r="V692" s="13"/>
      <c r="W692" s="15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</row>
    <row r="693" spans="1:34" ht="14.25" customHeight="1" x14ac:dyDescent="0.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5"/>
      <c r="N693" s="13"/>
      <c r="O693" s="13"/>
      <c r="P693" s="15"/>
      <c r="Q693" s="13"/>
      <c r="R693" s="13"/>
      <c r="S693" s="13"/>
      <c r="T693" s="13"/>
      <c r="U693" s="13"/>
      <c r="V693" s="13"/>
      <c r="W693" s="15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</row>
    <row r="694" spans="1:34" ht="14.25" customHeight="1" x14ac:dyDescent="0.3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5"/>
      <c r="N694" s="13"/>
      <c r="O694" s="13"/>
      <c r="P694" s="15"/>
      <c r="Q694" s="13"/>
      <c r="R694" s="13"/>
      <c r="S694" s="13"/>
      <c r="T694" s="13"/>
      <c r="U694" s="13"/>
      <c r="V694" s="13"/>
      <c r="W694" s="15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</row>
    <row r="695" spans="1:34" ht="14.25" customHeight="1" x14ac:dyDescent="0.3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5"/>
      <c r="N695" s="13"/>
      <c r="O695" s="13"/>
      <c r="P695" s="15"/>
      <c r="Q695" s="13"/>
      <c r="R695" s="13"/>
      <c r="S695" s="13"/>
      <c r="T695" s="13"/>
      <c r="U695" s="13"/>
      <c r="V695" s="13"/>
      <c r="W695" s="15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</row>
    <row r="696" spans="1:34" ht="14.25" customHeight="1" x14ac:dyDescent="0.3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5"/>
      <c r="N696" s="13"/>
      <c r="O696" s="13"/>
      <c r="P696" s="15"/>
      <c r="Q696" s="13"/>
      <c r="R696" s="13"/>
      <c r="S696" s="13"/>
      <c r="T696" s="13"/>
      <c r="U696" s="13"/>
      <c r="V696" s="13"/>
      <c r="W696" s="15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</row>
    <row r="697" spans="1:34" ht="14.25" customHeight="1" x14ac:dyDescent="0.3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5"/>
      <c r="N697" s="13"/>
      <c r="O697" s="13"/>
      <c r="P697" s="15"/>
      <c r="Q697" s="13"/>
      <c r="R697" s="13"/>
      <c r="S697" s="13"/>
      <c r="T697" s="13"/>
      <c r="U697" s="13"/>
      <c r="V697" s="13"/>
      <c r="W697" s="15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</row>
    <row r="698" spans="1:34" ht="14.25" customHeight="1" x14ac:dyDescent="0.3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5"/>
      <c r="N698" s="13"/>
      <c r="O698" s="13"/>
      <c r="P698" s="15"/>
      <c r="Q698" s="13"/>
      <c r="R698" s="13"/>
      <c r="S698" s="13"/>
      <c r="T698" s="13"/>
      <c r="U698" s="13"/>
      <c r="V698" s="13"/>
      <c r="W698" s="15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</row>
    <row r="699" spans="1:34" ht="14.25" customHeight="1" x14ac:dyDescent="0.3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5"/>
      <c r="N699" s="13"/>
      <c r="O699" s="13"/>
      <c r="P699" s="15"/>
      <c r="Q699" s="13"/>
      <c r="R699" s="13"/>
      <c r="S699" s="13"/>
      <c r="T699" s="13"/>
      <c r="U699" s="13"/>
      <c r="V699" s="13"/>
      <c r="W699" s="15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</row>
    <row r="700" spans="1:34" ht="14.25" customHeight="1" x14ac:dyDescent="0.3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5"/>
      <c r="N700" s="13"/>
      <c r="O700" s="13"/>
      <c r="P700" s="15"/>
      <c r="Q700" s="13"/>
      <c r="R700" s="13"/>
      <c r="S700" s="13"/>
      <c r="T700" s="13"/>
      <c r="U700" s="13"/>
      <c r="V700" s="13"/>
      <c r="W700" s="15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</row>
    <row r="701" spans="1:34" ht="14.25" customHeight="1" x14ac:dyDescent="0.3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5"/>
      <c r="N701" s="13"/>
      <c r="O701" s="13"/>
      <c r="P701" s="15"/>
      <c r="Q701" s="13"/>
      <c r="R701" s="13"/>
      <c r="S701" s="13"/>
      <c r="T701" s="13"/>
      <c r="U701" s="13"/>
      <c r="V701" s="13"/>
      <c r="W701" s="15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</row>
    <row r="702" spans="1:34" ht="14.25" customHeight="1" x14ac:dyDescent="0.3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5"/>
      <c r="N702" s="13"/>
      <c r="O702" s="13"/>
      <c r="P702" s="15"/>
      <c r="Q702" s="13"/>
      <c r="R702" s="13"/>
      <c r="S702" s="13"/>
      <c r="T702" s="13"/>
      <c r="U702" s="13"/>
      <c r="V702" s="13"/>
      <c r="W702" s="15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</row>
    <row r="703" spans="1:34" ht="14.25" customHeight="1" x14ac:dyDescent="0.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5"/>
      <c r="N703" s="13"/>
      <c r="O703" s="13"/>
      <c r="P703" s="15"/>
      <c r="Q703" s="13"/>
      <c r="R703" s="13"/>
      <c r="S703" s="13"/>
      <c r="T703" s="13"/>
      <c r="U703" s="13"/>
      <c r="V703" s="13"/>
      <c r="W703" s="15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</row>
    <row r="704" spans="1:34" ht="14.25" customHeight="1" x14ac:dyDescent="0.3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5"/>
      <c r="N704" s="13"/>
      <c r="O704" s="13"/>
      <c r="P704" s="15"/>
      <c r="Q704" s="13"/>
      <c r="R704" s="13"/>
      <c r="S704" s="13"/>
      <c r="T704" s="13"/>
      <c r="U704" s="13"/>
      <c r="V704" s="13"/>
      <c r="W704" s="15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</row>
    <row r="705" spans="1:34" ht="14.25" customHeight="1" x14ac:dyDescent="0.3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5"/>
      <c r="N705" s="13"/>
      <c r="O705" s="13"/>
      <c r="P705" s="15"/>
      <c r="Q705" s="13"/>
      <c r="R705" s="13"/>
      <c r="S705" s="13"/>
      <c r="T705" s="13"/>
      <c r="U705" s="13"/>
      <c r="V705" s="13"/>
      <c r="W705" s="15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</row>
    <row r="706" spans="1:34" ht="14.25" customHeight="1" x14ac:dyDescent="0.3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5"/>
      <c r="N706" s="13"/>
      <c r="O706" s="13"/>
      <c r="P706" s="15"/>
      <c r="Q706" s="13"/>
      <c r="R706" s="13"/>
      <c r="S706" s="13"/>
      <c r="T706" s="13"/>
      <c r="U706" s="13"/>
      <c r="V706" s="13"/>
      <c r="W706" s="15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</row>
    <row r="707" spans="1:34" ht="14.25" customHeight="1" x14ac:dyDescent="0.3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5"/>
      <c r="N707" s="13"/>
      <c r="O707" s="13"/>
      <c r="P707" s="15"/>
      <c r="Q707" s="13"/>
      <c r="R707" s="13"/>
      <c r="S707" s="13"/>
      <c r="T707" s="13"/>
      <c r="U707" s="13"/>
      <c r="V707" s="13"/>
      <c r="W707" s="15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</row>
    <row r="708" spans="1:34" ht="14.25" customHeight="1" x14ac:dyDescent="0.3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5"/>
      <c r="N708" s="13"/>
      <c r="O708" s="13"/>
      <c r="P708" s="15"/>
      <c r="Q708" s="13"/>
      <c r="R708" s="13"/>
      <c r="S708" s="13"/>
      <c r="T708" s="13"/>
      <c r="U708" s="13"/>
      <c r="V708" s="13"/>
      <c r="W708" s="15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</row>
    <row r="709" spans="1:34" ht="14.25" customHeight="1" x14ac:dyDescent="0.3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5"/>
      <c r="N709" s="13"/>
      <c r="O709" s="13"/>
      <c r="P709" s="15"/>
      <c r="Q709" s="13"/>
      <c r="R709" s="13"/>
      <c r="S709" s="13"/>
      <c r="T709" s="13"/>
      <c r="U709" s="13"/>
      <c r="V709" s="13"/>
      <c r="W709" s="15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</row>
    <row r="710" spans="1:34" ht="14.25" customHeight="1" x14ac:dyDescent="0.3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5"/>
      <c r="N710" s="13"/>
      <c r="O710" s="13"/>
      <c r="P710" s="15"/>
      <c r="Q710" s="13"/>
      <c r="R710" s="13"/>
      <c r="S710" s="13"/>
      <c r="T710" s="13"/>
      <c r="U710" s="13"/>
      <c r="V710" s="13"/>
      <c r="W710" s="15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</row>
    <row r="711" spans="1:34" ht="14.25" customHeight="1" x14ac:dyDescent="0.3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5"/>
      <c r="N711" s="13"/>
      <c r="O711" s="13"/>
      <c r="P711" s="15"/>
      <c r="Q711" s="13"/>
      <c r="R711" s="13"/>
      <c r="S711" s="13"/>
      <c r="T711" s="13"/>
      <c r="U711" s="13"/>
      <c r="V711" s="13"/>
      <c r="W711" s="15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</row>
    <row r="712" spans="1:34" ht="14.25" customHeight="1" x14ac:dyDescent="0.3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5"/>
      <c r="N712" s="13"/>
      <c r="O712" s="13"/>
      <c r="P712" s="15"/>
      <c r="Q712" s="13"/>
      <c r="R712" s="13"/>
      <c r="S712" s="13"/>
      <c r="T712" s="13"/>
      <c r="U712" s="13"/>
      <c r="V712" s="13"/>
      <c r="W712" s="15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</row>
    <row r="713" spans="1:34" ht="14.25" customHeight="1" x14ac:dyDescent="0.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5"/>
      <c r="N713" s="13"/>
      <c r="O713" s="13"/>
      <c r="P713" s="15"/>
      <c r="Q713" s="13"/>
      <c r="R713" s="13"/>
      <c r="S713" s="13"/>
      <c r="T713" s="13"/>
      <c r="U713" s="13"/>
      <c r="V713" s="13"/>
      <c r="W713" s="15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</row>
    <row r="714" spans="1:34" ht="14.25" customHeight="1" x14ac:dyDescent="0.3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5"/>
      <c r="N714" s="13"/>
      <c r="O714" s="13"/>
      <c r="P714" s="15"/>
      <c r="Q714" s="13"/>
      <c r="R714" s="13"/>
      <c r="S714" s="13"/>
      <c r="T714" s="13"/>
      <c r="U714" s="13"/>
      <c r="V714" s="13"/>
      <c r="W714" s="15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</row>
    <row r="715" spans="1:34" ht="14.25" customHeight="1" x14ac:dyDescent="0.3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5"/>
      <c r="N715" s="13"/>
      <c r="O715" s="13"/>
      <c r="P715" s="15"/>
      <c r="Q715" s="13"/>
      <c r="R715" s="13"/>
      <c r="S715" s="13"/>
      <c r="T715" s="13"/>
      <c r="U715" s="13"/>
      <c r="V715" s="13"/>
      <c r="W715" s="15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</row>
    <row r="716" spans="1:34" ht="14.25" customHeight="1" x14ac:dyDescent="0.3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5"/>
      <c r="N716" s="13"/>
      <c r="O716" s="13"/>
      <c r="P716" s="15"/>
      <c r="Q716" s="13"/>
      <c r="R716" s="13"/>
      <c r="S716" s="13"/>
      <c r="T716" s="13"/>
      <c r="U716" s="13"/>
      <c r="V716" s="13"/>
      <c r="W716" s="15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</row>
    <row r="717" spans="1:34" ht="14.25" customHeight="1" x14ac:dyDescent="0.3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5"/>
      <c r="N717" s="13"/>
      <c r="O717" s="13"/>
      <c r="P717" s="15"/>
      <c r="Q717" s="13"/>
      <c r="R717" s="13"/>
      <c r="S717" s="13"/>
      <c r="T717" s="13"/>
      <c r="U717" s="13"/>
      <c r="V717" s="13"/>
      <c r="W717" s="15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</row>
    <row r="718" spans="1:34" ht="14.25" customHeight="1" x14ac:dyDescent="0.3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5"/>
      <c r="N718" s="13"/>
      <c r="O718" s="13"/>
      <c r="P718" s="15"/>
      <c r="Q718" s="13"/>
      <c r="R718" s="13"/>
      <c r="S718" s="13"/>
      <c r="T718" s="13"/>
      <c r="U718" s="13"/>
      <c r="V718" s="13"/>
      <c r="W718" s="15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</row>
    <row r="719" spans="1:34" ht="14.25" customHeight="1" x14ac:dyDescent="0.3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5"/>
      <c r="N719" s="13"/>
      <c r="O719" s="13"/>
      <c r="P719" s="15"/>
      <c r="Q719" s="13"/>
      <c r="R719" s="13"/>
      <c r="S719" s="13"/>
      <c r="T719" s="13"/>
      <c r="U719" s="13"/>
      <c r="V719" s="13"/>
      <c r="W719" s="15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</row>
    <row r="720" spans="1:34" ht="14.25" customHeight="1" x14ac:dyDescent="0.3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5"/>
      <c r="N720" s="13"/>
      <c r="O720" s="13"/>
      <c r="P720" s="15"/>
      <c r="Q720" s="13"/>
      <c r="R720" s="13"/>
      <c r="S720" s="13"/>
      <c r="T720" s="13"/>
      <c r="U720" s="13"/>
      <c r="V720" s="13"/>
      <c r="W720" s="15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</row>
    <row r="721" spans="1:34" ht="14.25" customHeight="1" x14ac:dyDescent="0.3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5"/>
      <c r="N721" s="13"/>
      <c r="O721" s="13"/>
      <c r="P721" s="15"/>
      <c r="Q721" s="13"/>
      <c r="R721" s="13"/>
      <c r="S721" s="13"/>
      <c r="T721" s="13"/>
      <c r="U721" s="13"/>
      <c r="V721" s="13"/>
      <c r="W721" s="15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</row>
    <row r="722" spans="1:34" ht="14.25" customHeight="1" x14ac:dyDescent="0.3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5"/>
      <c r="N722" s="13"/>
      <c r="O722" s="13"/>
      <c r="P722" s="15"/>
      <c r="Q722" s="13"/>
      <c r="R722" s="13"/>
      <c r="S722" s="13"/>
      <c r="T722" s="13"/>
      <c r="U722" s="13"/>
      <c r="V722" s="13"/>
      <c r="W722" s="15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</row>
    <row r="723" spans="1:34" ht="14.25" customHeight="1" x14ac:dyDescent="0.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5"/>
      <c r="N723" s="13"/>
      <c r="O723" s="13"/>
      <c r="P723" s="15"/>
      <c r="Q723" s="13"/>
      <c r="R723" s="13"/>
      <c r="S723" s="13"/>
      <c r="T723" s="13"/>
      <c r="U723" s="13"/>
      <c r="V723" s="13"/>
      <c r="W723" s="15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</row>
    <row r="724" spans="1:34" ht="14.25" customHeight="1" x14ac:dyDescent="0.3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5"/>
      <c r="N724" s="13"/>
      <c r="O724" s="13"/>
      <c r="P724" s="15"/>
      <c r="Q724" s="13"/>
      <c r="R724" s="13"/>
      <c r="S724" s="13"/>
      <c r="T724" s="13"/>
      <c r="U724" s="13"/>
      <c r="V724" s="13"/>
      <c r="W724" s="15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</row>
    <row r="725" spans="1:34" ht="14.25" customHeight="1" x14ac:dyDescent="0.3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5"/>
      <c r="N725" s="13"/>
      <c r="O725" s="13"/>
      <c r="P725" s="15"/>
      <c r="Q725" s="13"/>
      <c r="R725" s="13"/>
      <c r="S725" s="13"/>
      <c r="T725" s="13"/>
      <c r="U725" s="13"/>
      <c r="V725" s="13"/>
      <c r="W725" s="15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</row>
    <row r="726" spans="1:34" ht="14.25" customHeight="1" x14ac:dyDescent="0.3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5"/>
      <c r="N726" s="13"/>
      <c r="O726" s="13"/>
      <c r="P726" s="15"/>
      <c r="Q726" s="13"/>
      <c r="R726" s="13"/>
      <c r="S726" s="13"/>
      <c r="T726" s="13"/>
      <c r="U726" s="13"/>
      <c r="V726" s="13"/>
      <c r="W726" s="15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</row>
    <row r="727" spans="1:34" ht="14.25" customHeight="1" x14ac:dyDescent="0.3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5"/>
      <c r="N727" s="13"/>
      <c r="O727" s="13"/>
      <c r="P727" s="15"/>
      <c r="Q727" s="13"/>
      <c r="R727" s="13"/>
      <c r="S727" s="13"/>
      <c r="T727" s="13"/>
      <c r="U727" s="13"/>
      <c r="V727" s="13"/>
      <c r="W727" s="15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</row>
    <row r="728" spans="1:34" ht="14.25" customHeight="1" x14ac:dyDescent="0.3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5"/>
      <c r="N728" s="13"/>
      <c r="O728" s="13"/>
      <c r="P728" s="15"/>
      <c r="Q728" s="13"/>
      <c r="R728" s="13"/>
      <c r="S728" s="13"/>
      <c r="T728" s="13"/>
      <c r="U728" s="13"/>
      <c r="V728" s="13"/>
      <c r="W728" s="15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</row>
    <row r="729" spans="1:34" ht="14.25" customHeight="1" x14ac:dyDescent="0.3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5"/>
      <c r="N729" s="13"/>
      <c r="O729" s="13"/>
      <c r="P729" s="15"/>
      <c r="Q729" s="13"/>
      <c r="R729" s="13"/>
      <c r="S729" s="13"/>
      <c r="T729" s="13"/>
      <c r="U729" s="13"/>
      <c r="V729" s="13"/>
      <c r="W729" s="15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</row>
    <row r="730" spans="1:34" ht="14.25" customHeight="1" x14ac:dyDescent="0.3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5"/>
      <c r="N730" s="13"/>
      <c r="O730" s="13"/>
      <c r="P730" s="15"/>
      <c r="Q730" s="13"/>
      <c r="R730" s="13"/>
      <c r="S730" s="13"/>
      <c r="T730" s="13"/>
      <c r="U730" s="13"/>
      <c r="V730" s="13"/>
      <c r="W730" s="15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</row>
    <row r="731" spans="1:34" ht="14.25" customHeight="1" x14ac:dyDescent="0.3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5"/>
      <c r="N731" s="13"/>
      <c r="O731" s="13"/>
      <c r="P731" s="15"/>
      <c r="Q731" s="13"/>
      <c r="R731" s="13"/>
      <c r="S731" s="13"/>
      <c r="T731" s="13"/>
      <c r="U731" s="13"/>
      <c r="V731" s="13"/>
      <c r="W731" s="15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</row>
    <row r="732" spans="1:34" ht="14.25" customHeight="1" x14ac:dyDescent="0.3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5"/>
      <c r="N732" s="13"/>
      <c r="O732" s="13"/>
      <c r="P732" s="15"/>
      <c r="Q732" s="13"/>
      <c r="R732" s="13"/>
      <c r="S732" s="13"/>
      <c r="T732" s="13"/>
      <c r="U732" s="13"/>
      <c r="V732" s="13"/>
      <c r="W732" s="15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</row>
    <row r="733" spans="1:34" ht="14.25" customHeight="1" x14ac:dyDescent="0.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5"/>
      <c r="N733" s="13"/>
      <c r="O733" s="13"/>
      <c r="P733" s="15"/>
      <c r="Q733" s="13"/>
      <c r="R733" s="13"/>
      <c r="S733" s="13"/>
      <c r="T733" s="13"/>
      <c r="U733" s="13"/>
      <c r="V733" s="13"/>
      <c r="W733" s="15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</row>
    <row r="734" spans="1:34" ht="14.25" customHeight="1" x14ac:dyDescent="0.3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5"/>
      <c r="N734" s="13"/>
      <c r="O734" s="13"/>
      <c r="P734" s="15"/>
      <c r="Q734" s="13"/>
      <c r="R734" s="13"/>
      <c r="S734" s="13"/>
      <c r="T734" s="13"/>
      <c r="U734" s="13"/>
      <c r="V734" s="13"/>
      <c r="W734" s="15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</row>
    <row r="735" spans="1:34" ht="14.25" customHeight="1" x14ac:dyDescent="0.3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5"/>
      <c r="N735" s="13"/>
      <c r="O735" s="13"/>
      <c r="P735" s="15"/>
      <c r="Q735" s="13"/>
      <c r="R735" s="13"/>
      <c r="S735" s="13"/>
      <c r="T735" s="13"/>
      <c r="U735" s="13"/>
      <c r="V735" s="13"/>
      <c r="W735" s="15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</row>
    <row r="736" spans="1:34" ht="14.25" customHeight="1" x14ac:dyDescent="0.3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5"/>
      <c r="N736" s="13"/>
      <c r="O736" s="13"/>
      <c r="P736" s="15"/>
      <c r="Q736" s="13"/>
      <c r="R736" s="13"/>
      <c r="S736" s="13"/>
      <c r="T736" s="13"/>
      <c r="U736" s="13"/>
      <c r="V736" s="13"/>
      <c r="W736" s="15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</row>
    <row r="737" spans="1:34" ht="14.25" customHeight="1" x14ac:dyDescent="0.3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5"/>
      <c r="N737" s="13"/>
      <c r="O737" s="13"/>
      <c r="P737" s="15"/>
      <c r="Q737" s="13"/>
      <c r="R737" s="13"/>
      <c r="S737" s="13"/>
      <c r="T737" s="13"/>
      <c r="U737" s="13"/>
      <c r="V737" s="13"/>
      <c r="W737" s="15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</row>
    <row r="738" spans="1:34" ht="14.25" customHeight="1" x14ac:dyDescent="0.3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5"/>
      <c r="N738" s="13"/>
      <c r="O738" s="13"/>
      <c r="P738" s="15"/>
      <c r="Q738" s="13"/>
      <c r="R738" s="13"/>
      <c r="S738" s="13"/>
      <c r="T738" s="13"/>
      <c r="U738" s="13"/>
      <c r="V738" s="13"/>
      <c r="W738" s="15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</row>
    <row r="739" spans="1:34" ht="14.25" customHeight="1" x14ac:dyDescent="0.3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5"/>
      <c r="N739" s="13"/>
      <c r="O739" s="13"/>
      <c r="P739" s="15"/>
      <c r="Q739" s="13"/>
      <c r="R739" s="13"/>
      <c r="S739" s="13"/>
      <c r="T739" s="13"/>
      <c r="U739" s="13"/>
      <c r="V739" s="13"/>
      <c r="W739" s="15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</row>
    <row r="740" spans="1:34" ht="14.25" customHeight="1" x14ac:dyDescent="0.3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5"/>
      <c r="N740" s="13"/>
      <c r="O740" s="13"/>
      <c r="P740" s="15"/>
      <c r="Q740" s="13"/>
      <c r="R740" s="13"/>
      <c r="S740" s="13"/>
      <c r="T740" s="13"/>
      <c r="U740" s="13"/>
      <c r="V740" s="13"/>
      <c r="W740" s="15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</row>
    <row r="741" spans="1:34" ht="14.25" customHeight="1" x14ac:dyDescent="0.3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5"/>
      <c r="N741" s="13"/>
      <c r="O741" s="13"/>
      <c r="P741" s="15"/>
      <c r="Q741" s="13"/>
      <c r="R741" s="13"/>
      <c r="S741" s="13"/>
      <c r="T741" s="13"/>
      <c r="U741" s="13"/>
      <c r="V741" s="13"/>
      <c r="W741" s="15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</row>
    <row r="742" spans="1:34" ht="14.25" customHeight="1" x14ac:dyDescent="0.3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5"/>
      <c r="N742" s="13"/>
      <c r="O742" s="13"/>
      <c r="P742" s="15"/>
      <c r="Q742" s="13"/>
      <c r="R742" s="13"/>
      <c r="S742" s="13"/>
      <c r="T742" s="13"/>
      <c r="U742" s="13"/>
      <c r="V742" s="13"/>
      <c r="W742" s="15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</row>
    <row r="743" spans="1:34" ht="14.25" customHeight="1" x14ac:dyDescent="0.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5"/>
      <c r="N743" s="13"/>
      <c r="O743" s="13"/>
      <c r="P743" s="15"/>
      <c r="Q743" s="13"/>
      <c r="R743" s="13"/>
      <c r="S743" s="13"/>
      <c r="T743" s="13"/>
      <c r="U743" s="13"/>
      <c r="V743" s="13"/>
      <c r="W743" s="15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</row>
    <row r="744" spans="1:34" ht="14.25" customHeight="1" x14ac:dyDescent="0.3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5"/>
      <c r="N744" s="13"/>
      <c r="O744" s="13"/>
      <c r="P744" s="15"/>
      <c r="Q744" s="13"/>
      <c r="R744" s="13"/>
      <c r="S744" s="13"/>
      <c r="T744" s="13"/>
      <c r="U744" s="13"/>
      <c r="V744" s="13"/>
      <c r="W744" s="15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</row>
    <row r="745" spans="1:34" ht="14.25" customHeight="1" x14ac:dyDescent="0.3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5"/>
      <c r="N745" s="13"/>
      <c r="O745" s="13"/>
      <c r="P745" s="15"/>
      <c r="Q745" s="13"/>
      <c r="R745" s="13"/>
      <c r="S745" s="13"/>
      <c r="T745" s="13"/>
      <c r="U745" s="13"/>
      <c r="V745" s="13"/>
      <c r="W745" s="15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</row>
    <row r="746" spans="1:34" ht="14.25" customHeight="1" x14ac:dyDescent="0.3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5"/>
      <c r="N746" s="13"/>
      <c r="O746" s="13"/>
      <c r="P746" s="15"/>
      <c r="Q746" s="13"/>
      <c r="R746" s="13"/>
      <c r="S746" s="13"/>
      <c r="T746" s="13"/>
      <c r="U746" s="13"/>
      <c r="V746" s="13"/>
      <c r="W746" s="15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</row>
    <row r="747" spans="1:34" ht="14.25" customHeight="1" x14ac:dyDescent="0.3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5"/>
      <c r="N747" s="13"/>
      <c r="O747" s="13"/>
      <c r="P747" s="15"/>
      <c r="Q747" s="13"/>
      <c r="R747" s="13"/>
      <c r="S747" s="13"/>
      <c r="T747" s="13"/>
      <c r="U747" s="13"/>
      <c r="V747" s="13"/>
      <c r="W747" s="15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</row>
    <row r="748" spans="1:34" ht="14.25" customHeight="1" x14ac:dyDescent="0.3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5"/>
      <c r="N748" s="13"/>
      <c r="O748" s="13"/>
      <c r="P748" s="15"/>
      <c r="Q748" s="13"/>
      <c r="R748" s="13"/>
      <c r="S748" s="13"/>
      <c r="T748" s="13"/>
      <c r="U748" s="13"/>
      <c r="V748" s="13"/>
      <c r="W748" s="15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</row>
    <row r="749" spans="1:34" ht="14.25" customHeight="1" x14ac:dyDescent="0.3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5"/>
      <c r="N749" s="13"/>
      <c r="O749" s="13"/>
      <c r="P749" s="15"/>
      <c r="Q749" s="13"/>
      <c r="R749" s="13"/>
      <c r="S749" s="13"/>
      <c r="T749" s="13"/>
      <c r="U749" s="13"/>
      <c r="V749" s="13"/>
      <c r="W749" s="15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</row>
    <row r="750" spans="1:34" ht="14.25" customHeight="1" x14ac:dyDescent="0.3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5"/>
      <c r="N750" s="13"/>
      <c r="O750" s="13"/>
      <c r="P750" s="15"/>
      <c r="Q750" s="13"/>
      <c r="R750" s="13"/>
      <c r="S750" s="13"/>
      <c r="T750" s="13"/>
      <c r="U750" s="13"/>
      <c r="V750" s="13"/>
      <c r="W750" s="15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</row>
    <row r="751" spans="1:34" ht="14.25" customHeight="1" x14ac:dyDescent="0.3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5"/>
      <c r="N751" s="13"/>
      <c r="O751" s="13"/>
      <c r="P751" s="15"/>
      <c r="Q751" s="13"/>
      <c r="R751" s="13"/>
      <c r="S751" s="13"/>
      <c r="T751" s="13"/>
      <c r="U751" s="13"/>
      <c r="V751" s="13"/>
      <c r="W751" s="15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</row>
    <row r="752" spans="1:34" ht="14.25" customHeight="1" x14ac:dyDescent="0.3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5"/>
      <c r="N752" s="13"/>
      <c r="O752" s="13"/>
      <c r="P752" s="15"/>
      <c r="Q752" s="13"/>
      <c r="R752" s="13"/>
      <c r="S752" s="13"/>
      <c r="T752" s="13"/>
      <c r="U752" s="13"/>
      <c r="V752" s="13"/>
      <c r="W752" s="15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</row>
    <row r="753" spans="1:34" ht="14.25" customHeight="1" x14ac:dyDescent="0.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5"/>
      <c r="N753" s="13"/>
      <c r="O753" s="13"/>
      <c r="P753" s="15"/>
      <c r="Q753" s="13"/>
      <c r="R753" s="13"/>
      <c r="S753" s="13"/>
      <c r="T753" s="13"/>
      <c r="U753" s="13"/>
      <c r="V753" s="13"/>
      <c r="W753" s="15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</row>
    <row r="754" spans="1:34" ht="14.25" customHeight="1" x14ac:dyDescent="0.3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5"/>
      <c r="N754" s="13"/>
      <c r="O754" s="13"/>
      <c r="P754" s="15"/>
      <c r="Q754" s="13"/>
      <c r="R754" s="13"/>
      <c r="S754" s="13"/>
      <c r="T754" s="13"/>
      <c r="U754" s="13"/>
      <c r="V754" s="13"/>
      <c r="W754" s="15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</row>
    <row r="755" spans="1:34" ht="14.25" customHeight="1" x14ac:dyDescent="0.3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5"/>
      <c r="N755" s="13"/>
      <c r="O755" s="13"/>
      <c r="P755" s="15"/>
      <c r="Q755" s="13"/>
      <c r="R755" s="13"/>
      <c r="S755" s="13"/>
      <c r="T755" s="13"/>
      <c r="U755" s="13"/>
      <c r="V755" s="13"/>
      <c r="W755" s="15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</row>
    <row r="756" spans="1:34" ht="14.25" customHeight="1" x14ac:dyDescent="0.3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5"/>
      <c r="N756" s="13"/>
      <c r="O756" s="13"/>
      <c r="P756" s="15"/>
      <c r="Q756" s="13"/>
      <c r="R756" s="13"/>
      <c r="S756" s="13"/>
      <c r="T756" s="13"/>
      <c r="U756" s="13"/>
      <c r="V756" s="13"/>
      <c r="W756" s="15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</row>
    <row r="757" spans="1:34" ht="14.25" customHeight="1" x14ac:dyDescent="0.3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5"/>
      <c r="N757" s="13"/>
      <c r="O757" s="13"/>
      <c r="P757" s="15"/>
      <c r="Q757" s="13"/>
      <c r="R757" s="13"/>
      <c r="S757" s="13"/>
      <c r="T757" s="13"/>
      <c r="U757" s="13"/>
      <c r="V757" s="13"/>
      <c r="W757" s="15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</row>
    <row r="758" spans="1:34" ht="14.25" customHeight="1" x14ac:dyDescent="0.3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5"/>
      <c r="N758" s="13"/>
      <c r="O758" s="13"/>
      <c r="P758" s="15"/>
      <c r="Q758" s="13"/>
      <c r="R758" s="13"/>
      <c r="S758" s="13"/>
      <c r="T758" s="13"/>
      <c r="U758" s="13"/>
      <c r="V758" s="13"/>
      <c r="W758" s="15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</row>
    <row r="759" spans="1:34" ht="14.25" customHeight="1" x14ac:dyDescent="0.3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5"/>
      <c r="N759" s="13"/>
      <c r="O759" s="13"/>
      <c r="P759" s="15"/>
      <c r="Q759" s="13"/>
      <c r="R759" s="13"/>
      <c r="S759" s="13"/>
      <c r="T759" s="13"/>
      <c r="U759" s="13"/>
      <c r="V759" s="13"/>
      <c r="W759" s="15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</row>
    <row r="760" spans="1:34" ht="14.25" customHeight="1" x14ac:dyDescent="0.3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5"/>
      <c r="N760" s="13"/>
      <c r="O760" s="13"/>
      <c r="P760" s="15"/>
      <c r="Q760" s="13"/>
      <c r="R760" s="13"/>
      <c r="S760" s="13"/>
      <c r="T760" s="13"/>
      <c r="U760" s="13"/>
      <c r="V760" s="13"/>
      <c r="W760" s="15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</row>
    <row r="761" spans="1:34" ht="14.25" customHeight="1" x14ac:dyDescent="0.3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5"/>
      <c r="N761" s="13"/>
      <c r="O761" s="13"/>
      <c r="P761" s="15"/>
      <c r="Q761" s="13"/>
      <c r="R761" s="13"/>
      <c r="S761" s="13"/>
      <c r="T761" s="13"/>
      <c r="U761" s="13"/>
      <c r="V761" s="13"/>
      <c r="W761" s="15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</row>
    <row r="762" spans="1:34" ht="14.25" customHeight="1" x14ac:dyDescent="0.3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5"/>
      <c r="N762" s="13"/>
      <c r="O762" s="13"/>
      <c r="P762" s="15"/>
      <c r="Q762" s="13"/>
      <c r="R762" s="13"/>
      <c r="S762" s="13"/>
      <c r="T762" s="13"/>
      <c r="U762" s="13"/>
      <c r="V762" s="13"/>
      <c r="W762" s="15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</row>
    <row r="763" spans="1:34" ht="14.25" customHeight="1" x14ac:dyDescent="0.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5"/>
      <c r="N763" s="13"/>
      <c r="O763" s="13"/>
      <c r="P763" s="15"/>
      <c r="Q763" s="13"/>
      <c r="R763" s="13"/>
      <c r="S763" s="13"/>
      <c r="T763" s="13"/>
      <c r="U763" s="13"/>
      <c r="V763" s="13"/>
      <c r="W763" s="15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</row>
    <row r="764" spans="1:34" ht="14.25" customHeight="1" x14ac:dyDescent="0.3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5"/>
      <c r="N764" s="13"/>
      <c r="O764" s="13"/>
      <c r="P764" s="15"/>
      <c r="Q764" s="13"/>
      <c r="R764" s="13"/>
      <c r="S764" s="13"/>
      <c r="T764" s="13"/>
      <c r="U764" s="13"/>
      <c r="V764" s="13"/>
      <c r="W764" s="15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</row>
    <row r="765" spans="1:34" ht="14.25" customHeight="1" x14ac:dyDescent="0.3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5"/>
      <c r="N765" s="13"/>
      <c r="O765" s="13"/>
      <c r="P765" s="15"/>
      <c r="Q765" s="13"/>
      <c r="R765" s="13"/>
      <c r="S765" s="13"/>
      <c r="T765" s="13"/>
      <c r="U765" s="13"/>
      <c r="V765" s="13"/>
      <c r="W765" s="15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</row>
    <row r="766" spans="1:34" ht="14.25" customHeight="1" x14ac:dyDescent="0.3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5"/>
      <c r="N766" s="13"/>
      <c r="O766" s="13"/>
      <c r="P766" s="15"/>
      <c r="Q766" s="13"/>
      <c r="R766" s="13"/>
      <c r="S766" s="13"/>
      <c r="T766" s="13"/>
      <c r="U766" s="13"/>
      <c r="V766" s="13"/>
      <c r="W766" s="15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</row>
    <row r="767" spans="1:34" ht="14.25" customHeight="1" x14ac:dyDescent="0.3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5"/>
      <c r="N767" s="13"/>
      <c r="O767" s="13"/>
      <c r="P767" s="15"/>
      <c r="Q767" s="13"/>
      <c r="R767" s="13"/>
      <c r="S767" s="13"/>
      <c r="T767" s="13"/>
      <c r="U767" s="13"/>
      <c r="V767" s="13"/>
      <c r="W767" s="15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</row>
    <row r="768" spans="1:34" ht="14.25" customHeight="1" x14ac:dyDescent="0.3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5"/>
      <c r="N768" s="13"/>
      <c r="O768" s="13"/>
      <c r="P768" s="15"/>
      <c r="Q768" s="13"/>
      <c r="R768" s="13"/>
      <c r="S768" s="13"/>
      <c r="T768" s="13"/>
      <c r="U768" s="13"/>
      <c r="V768" s="13"/>
      <c r="W768" s="15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</row>
    <row r="769" spans="1:34" ht="14.25" customHeight="1" x14ac:dyDescent="0.3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5"/>
      <c r="N769" s="13"/>
      <c r="O769" s="13"/>
      <c r="P769" s="15"/>
      <c r="Q769" s="13"/>
      <c r="R769" s="13"/>
      <c r="S769" s="13"/>
      <c r="T769" s="13"/>
      <c r="U769" s="13"/>
      <c r="V769" s="13"/>
      <c r="W769" s="15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</row>
    <row r="770" spans="1:34" ht="14.25" customHeight="1" x14ac:dyDescent="0.3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5"/>
      <c r="N770" s="13"/>
      <c r="O770" s="13"/>
      <c r="P770" s="15"/>
      <c r="Q770" s="13"/>
      <c r="R770" s="13"/>
      <c r="S770" s="13"/>
      <c r="T770" s="13"/>
      <c r="U770" s="13"/>
      <c r="V770" s="13"/>
      <c r="W770" s="15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</row>
    <row r="771" spans="1:34" ht="14.25" customHeight="1" x14ac:dyDescent="0.3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5"/>
      <c r="N771" s="13"/>
      <c r="O771" s="13"/>
      <c r="P771" s="15"/>
      <c r="Q771" s="13"/>
      <c r="R771" s="13"/>
      <c r="S771" s="13"/>
      <c r="T771" s="13"/>
      <c r="U771" s="13"/>
      <c r="V771" s="13"/>
      <c r="W771" s="15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</row>
    <row r="772" spans="1:34" ht="14.25" customHeight="1" x14ac:dyDescent="0.3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5"/>
      <c r="N772" s="13"/>
      <c r="O772" s="13"/>
      <c r="P772" s="15"/>
      <c r="Q772" s="13"/>
      <c r="R772" s="13"/>
      <c r="S772" s="13"/>
      <c r="T772" s="13"/>
      <c r="U772" s="13"/>
      <c r="V772" s="13"/>
      <c r="W772" s="15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</row>
    <row r="773" spans="1:34" ht="14.25" customHeight="1" x14ac:dyDescent="0.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5"/>
      <c r="N773" s="13"/>
      <c r="O773" s="13"/>
      <c r="P773" s="15"/>
      <c r="Q773" s="13"/>
      <c r="R773" s="13"/>
      <c r="S773" s="13"/>
      <c r="T773" s="13"/>
      <c r="U773" s="13"/>
      <c r="V773" s="13"/>
      <c r="W773" s="15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</row>
    <row r="774" spans="1:34" ht="14.25" customHeight="1" x14ac:dyDescent="0.3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5"/>
      <c r="N774" s="13"/>
      <c r="O774" s="13"/>
      <c r="P774" s="15"/>
      <c r="Q774" s="13"/>
      <c r="R774" s="13"/>
      <c r="S774" s="13"/>
      <c r="T774" s="13"/>
      <c r="U774" s="13"/>
      <c r="V774" s="13"/>
      <c r="W774" s="15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</row>
    <row r="775" spans="1:34" ht="14.25" customHeight="1" x14ac:dyDescent="0.3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5"/>
      <c r="N775" s="13"/>
      <c r="O775" s="13"/>
      <c r="P775" s="15"/>
      <c r="Q775" s="13"/>
      <c r="R775" s="13"/>
      <c r="S775" s="13"/>
      <c r="T775" s="13"/>
      <c r="U775" s="13"/>
      <c r="V775" s="13"/>
      <c r="W775" s="15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</row>
    <row r="776" spans="1:34" ht="14.25" customHeight="1" x14ac:dyDescent="0.3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5"/>
      <c r="N776" s="13"/>
      <c r="O776" s="13"/>
      <c r="P776" s="15"/>
      <c r="Q776" s="13"/>
      <c r="R776" s="13"/>
      <c r="S776" s="13"/>
      <c r="T776" s="13"/>
      <c r="U776" s="13"/>
      <c r="V776" s="13"/>
      <c r="W776" s="15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</row>
    <row r="777" spans="1:34" ht="14.25" customHeight="1" x14ac:dyDescent="0.3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5"/>
      <c r="N777" s="13"/>
      <c r="O777" s="13"/>
      <c r="P777" s="15"/>
      <c r="Q777" s="13"/>
      <c r="R777" s="13"/>
      <c r="S777" s="13"/>
      <c r="T777" s="13"/>
      <c r="U777" s="13"/>
      <c r="V777" s="13"/>
      <c r="W777" s="15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</row>
    <row r="778" spans="1:34" ht="14.25" customHeight="1" x14ac:dyDescent="0.3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5"/>
      <c r="N778" s="13"/>
      <c r="O778" s="13"/>
      <c r="P778" s="15"/>
      <c r="Q778" s="13"/>
      <c r="R778" s="13"/>
      <c r="S778" s="13"/>
      <c r="T778" s="13"/>
      <c r="U778" s="13"/>
      <c r="V778" s="13"/>
      <c r="W778" s="15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</row>
    <row r="779" spans="1:34" ht="14.25" customHeight="1" x14ac:dyDescent="0.3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5"/>
      <c r="N779" s="13"/>
      <c r="O779" s="13"/>
      <c r="P779" s="15"/>
      <c r="Q779" s="13"/>
      <c r="R779" s="13"/>
      <c r="S779" s="13"/>
      <c r="T779" s="13"/>
      <c r="U779" s="13"/>
      <c r="V779" s="13"/>
      <c r="W779" s="15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</row>
    <row r="780" spans="1:34" ht="14.25" customHeight="1" x14ac:dyDescent="0.3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5"/>
      <c r="N780" s="13"/>
      <c r="O780" s="13"/>
      <c r="P780" s="15"/>
      <c r="Q780" s="13"/>
      <c r="R780" s="13"/>
      <c r="S780" s="13"/>
      <c r="T780" s="13"/>
      <c r="U780" s="13"/>
      <c r="V780" s="13"/>
      <c r="W780" s="15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</row>
    <row r="781" spans="1:34" ht="14.25" customHeight="1" x14ac:dyDescent="0.3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5"/>
      <c r="N781" s="13"/>
      <c r="O781" s="13"/>
      <c r="P781" s="15"/>
      <c r="Q781" s="13"/>
      <c r="R781" s="13"/>
      <c r="S781" s="13"/>
      <c r="T781" s="13"/>
      <c r="U781" s="13"/>
      <c r="V781" s="13"/>
      <c r="W781" s="15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</row>
    <row r="782" spans="1:34" ht="14.25" customHeight="1" x14ac:dyDescent="0.3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5"/>
      <c r="N782" s="13"/>
      <c r="O782" s="13"/>
      <c r="P782" s="15"/>
      <c r="Q782" s="13"/>
      <c r="R782" s="13"/>
      <c r="S782" s="13"/>
      <c r="T782" s="13"/>
      <c r="U782" s="13"/>
      <c r="V782" s="13"/>
      <c r="W782" s="15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</row>
    <row r="783" spans="1:34" ht="14.25" customHeight="1" x14ac:dyDescent="0.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5"/>
      <c r="N783" s="13"/>
      <c r="O783" s="13"/>
      <c r="P783" s="15"/>
      <c r="Q783" s="13"/>
      <c r="R783" s="13"/>
      <c r="S783" s="13"/>
      <c r="T783" s="13"/>
      <c r="U783" s="13"/>
      <c r="V783" s="13"/>
      <c r="W783" s="15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</row>
    <row r="784" spans="1:34" ht="14.25" customHeight="1" x14ac:dyDescent="0.3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5"/>
      <c r="N784" s="13"/>
      <c r="O784" s="13"/>
      <c r="P784" s="15"/>
      <c r="Q784" s="13"/>
      <c r="R784" s="13"/>
      <c r="S784" s="13"/>
      <c r="T784" s="13"/>
      <c r="U784" s="13"/>
      <c r="V784" s="13"/>
      <c r="W784" s="15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</row>
    <row r="785" spans="1:34" ht="14.25" customHeight="1" x14ac:dyDescent="0.3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5"/>
      <c r="N785" s="13"/>
      <c r="O785" s="13"/>
      <c r="P785" s="15"/>
      <c r="Q785" s="13"/>
      <c r="R785" s="13"/>
      <c r="S785" s="13"/>
      <c r="T785" s="13"/>
      <c r="U785" s="13"/>
      <c r="V785" s="13"/>
      <c r="W785" s="15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</row>
    <row r="786" spans="1:34" ht="14.25" customHeight="1" x14ac:dyDescent="0.3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5"/>
      <c r="N786" s="13"/>
      <c r="O786" s="13"/>
      <c r="P786" s="15"/>
      <c r="Q786" s="13"/>
      <c r="R786" s="13"/>
      <c r="S786" s="13"/>
      <c r="T786" s="13"/>
      <c r="U786" s="13"/>
      <c r="V786" s="13"/>
      <c r="W786" s="15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</row>
    <row r="787" spans="1:34" ht="14.25" customHeight="1" x14ac:dyDescent="0.3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5"/>
      <c r="N787" s="13"/>
      <c r="O787" s="13"/>
      <c r="P787" s="15"/>
      <c r="Q787" s="13"/>
      <c r="R787" s="13"/>
      <c r="S787" s="13"/>
      <c r="T787" s="13"/>
      <c r="U787" s="13"/>
      <c r="V787" s="13"/>
      <c r="W787" s="15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</row>
    <row r="788" spans="1:34" ht="14.25" customHeight="1" x14ac:dyDescent="0.3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5"/>
      <c r="N788" s="13"/>
      <c r="O788" s="13"/>
      <c r="P788" s="15"/>
      <c r="Q788" s="13"/>
      <c r="R788" s="13"/>
      <c r="S788" s="13"/>
      <c r="T788" s="13"/>
      <c r="U788" s="13"/>
      <c r="V788" s="13"/>
      <c r="W788" s="15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</row>
    <row r="789" spans="1:34" ht="14.25" customHeight="1" x14ac:dyDescent="0.3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5"/>
      <c r="N789" s="13"/>
      <c r="O789" s="13"/>
      <c r="P789" s="15"/>
      <c r="Q789" s="13"/>
      <c r="R789" s="13"/>
      <c r="S789" s="13"/>
      <c r="T789" s="13"/>
      <c r="U789" s="13"/>
      <c r="V789" s="13"/>
      <c r="W789" s="15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</row>
    <row r="790" spans="1:34" ht="14.25" customHeight="1" x14ac:dyDescent="0.3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5"/>
      <c r="N790" s="13"/>
      <c r="O790" s="13"/>
      <c r="P790" s="15"/>
      <c r="Q790" s="13"/>
      <c r="R790" s="13"/>
      <c r="S790" s="13"/>
      <c r="T790" s="13"/>
      <c r="U790" s="13"/>
      <c r="V790" s="13"/>
      <c r="W790" s="15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</row>
    <row r="791" spans="1:34" ht="14.25" customHeight="1" x14ac:dyDescent="0.3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5"/>
      <c r="N791" s="13"/>
      <c r="O791" s="13"/>
      <c r="P791" s="15"/>
      <c r="Q791" s="13"/>
      <c r="R791" s="13"/>
      <c r="S791" s="13"/>
      <c r="T791" s="13"/>
      <c r="U791" s="13"/>
      <c r="V791" s="13"/>
      <c r="W791" s="15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</row>
    <row r="792" spans="1:34" ht="14.25" customHeight="1" x14ac:dyDescent="0.3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5"/>
      <c r="N792" s="13"/>
      <c r="O792" s="13"/>
      <c r="P792" s="15"/>
      <c r="Q792" s="13"/>
      <c r="R792" s="13"/>
      <c r="S792" s="13"/>
      <c r="T792" s="13"/>
      <c r="U792" s="13"/>
      <c r="V792" s="13"/>
      <c r="W792" s="15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</row>
    <row r="793" spans="1:34" ht="14.25" customHeight="1" x14ac:dyDescent="0.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5"/>
      <c r="N793" s="13"/>
      <c r="O793" s="13"/>
      <c r="P793" s="15"/>
      <c r="Q793" s="13"/>
      <c r="R793" s="13"/>
      <c r="S793" s="13"/>
      <c r="T793" s="13"/>
      <c r="U793" s="13"/>
      <c r="V793" s="13"/>
      <c r="W793" s="15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</row>
    <row r="794" spans="1:34" ht="14.25" customHeight="1" x14ac:dyDescent="0.3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5"/>
      <c r="N794" s="13"/>
      <c r="O794" s="13"/>
      <c r="P794" s="15"/>
      <c r="Q794" s="13"/>
      <c r="R794" s="13"/>
      <c r="S794" s="13"/>
      <c r="T794" s="13"/>
      <c r="U794" s="13"/>
      <c r="V794" s="13"/>
      <c r="W794" s="15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</row>
    <row r="795" spans="1:34" ht="14.25" customHeight="1" x14ac:dyDescent="0.3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5"/>
      <c r="N795" s="13"/>
      <c r="O795" s="13"/>
      <c r="P795" s="15"/>
      <c r="Q795" s="13"/>
      <c r="R795" s="13"/>
      <c r="S795" s="13"/>
      <c r="T795" s="13"/>
      <c r="U795" s="13"/>
      <c r="V795" s="13"/>
      <c r="W795" s="15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</row>
    <row r="796" spans="1:34" ht="14.25" customHeight="1" x14ac:dyDescent="0.3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5"/>
      <c r="N796" s="13"/>
      <c r="O796" s="13"/>
      <c r="P796" s="15"/>
      <c r="Q796" s="13"/>
      <c r="R796" s="13"/>
      <c r="S796" s="13"/>
      <c r="T796" s="13"/>
      <c r="U796" s="13"/>
      <c r="V796" s="13"/>
      <c r="W796" s="15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</row>
    <row r="797" spans="1:34" ht="14.25" customHeight="1" x14ac:dyDescent="0.3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5"/>
      <c r="N797" s="13"/>
      <c r="O797" s="13"/>
      <c r="P797" s="15"/>
      <c r="Q797" s="13"/>
      <c r="R797" s="13"/>
      <c r="S797" s="13"/>
      <c r="T797" s="13"/>
      <c r="U797" s="13"/>
      <c r="V797" s="13"/>
      <c r="W797" s="15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</row>
    <row r="798" spans="1:34" ht="14.25" customHeight="1" x14ac:dyDescent="0.3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5"/>
      <c r="N798" s="13"/>
      <c r="O798" s="13"/>
      <c r="P798" s="15"/>
      <c r="Q798" s="13"/>
      <c r="R798" s="13"/>
      <c r="S798" s="13"/>
      <c r="T798" s="13"/>
      <c r="U798" s="13"/>
      <c r="V798" s="13"/>
      <c r="W798" s="15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</row>
    <row r="799" spans="1:34" ht="14.25" customHeight="1" x14ac:dyDescent="0.3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5"/>
      <c r="N799" s="13"/>
      <c r="O799" s="13"/>
      <c r="P799" s="15"/>
      <c r="Q799" s="13"/>
      <c r="R799" s="13"/>
      <c r="S799" s="13"/>
      <c r="T799" s="13"/>
      <c r="U799" s="13"/>
      <c r="V799" s="13"/>
      <c r="W799" s="15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</row>
    <row r="800" spans="1:34" ht="14.25" customHeight="1" x14ac:dyDescent="0.3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5"/>
      <c r="N800" s="13"/>
      <c r="O800" s="13"/>
      <c r="P800" s="15"/>
      <c r="Q800" s="13"/>
      <c r="R800" s="13"/>
      <c r="S800" s="13"/>
      <c r="T800" s="13"/>
      <c r="U800" s="13"/>
      <c r="V800" s="13"/>
      <c r="W800" s="15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</row>
    <row r="801" spans="1:34" ht="14.25" customHeight="1" x14ac:dyDescent="0.3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5"/>
      <c r="N801" s="13"/>
      <c r="O801" s="13"/>
      <c r="P801" s="15"/>
      <c r="Q801" s="13"/>
      <c r="R801" s="13"/>
      <c r="S801" s="13"/>
      <c r="T801" s="13"/>
      <c r="U801" s="13"/>
      <c r="V801" s="13"/>
      <c r="W801" s="15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</row>
    <row r="802" spans="1:34" ht="14.25" customHeight="1" x14ac:dyDescent="0.3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5"/>
      <c r="N802" s="13"/>
      <c r="O802" s="13"/>
      <c r="P802" s="15"/>
      <c r="Q802" s="13"/>
      <c r="R802" s="13"/>
      <c r="S802" s="13"/>
      <c r="T802" s="13"/>
      <c r="U802" s="13"/>
      <c r="V802" s="13"/>
      <c r="W802" s="15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</row>
    <row r="803" spans="1:34" ht="14.25" customHeight="1" x14ac:dyDescent="0.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5"/>
      <c r="N803" s="13"/>
      <c r="O803" s="13"/>
      <c r="P803" s="15"/>
      <c r="Q803" s="13"/>
      <c r="R803" s="13"/>
      <c r="S803" s="13"/>
      <c r="T803" s="13"/>
      <c r="U803" s="13"/>
      <c r="V803" s="13"/>
      <c r="W803" s="15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</row>
    <row r="804" spans="1:34" ht="14.25" customHeight="1" x14ac:dyDescent="0.3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5"/>
      <c r="N804" s="13"/>
      <c r="O804" s="13"/>
      <c r="P804" s="15"/>
      <c r="Q804" s="13"/>
      <c r="R804" s="13"/>
      <c r="S804" s="13"/>
      <c r="T804" s="13"/>
      <c r="U804" s="13"/>
      <c r="V804" s="13"/>
      <c r="W804" s="15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</row>
    <row r="805" spans="1:34" ht="14.25" customHeight="1" x14ac:dyDescent="0.3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5"/>
      <c r="N805" s="13"/>
      <c r="O805" s="13"/>
      <c r="P805" s="15"/>
      <c r="Q805" s="13"/>
      <c r="R805" s="13"/>
      <c r="S805" s="13"/>
      <c r="T805" s="13"/>
      <c r="U805" s="13"/>
      <c r="V805" s="13"/>
      <c r="W805" s="15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</row>
    <row r="806" spans="1:34" ht="14.25" customHeight="1" x14ac:dyDescent="0.3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5"/>
      <c r="N806" s="13"/>
      <c r="O806" s="13"/>
      <c r="P806" s="15"/>
      <c r="Q806" s="13"/>
      <c r="R806" s="13"/>
      <c r="S806" s="13"/>
      <c r="T806" s="13"/>
      <c r="U806" s="13"/>
      <c r="V806" s="13"/>
      <c r="W806" s="15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</row>
    <row r="807" spans="1:34" ht="14.25" customHeight="1" x14ac:dyDescent="0.3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5"/>
      <c r="N807" s="13"/>
      <c r="O807" s="13"/>
      <c r="P807" s="15"/>
      <c r="Q807" s="13"/>
      <c r="R807" s="13"/>
      <c r="S807" s="13"/>
      <c r="T807" s="13"/>
      <c r="U807" s="13"/>
      <c r="V807" s="13"/>
      <c r="W807" s="15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</row>
    <row r="808" spans="1:34" ht="14.25" customHeight="1" x14ac:dyDescent="0.3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5"/>
      <c r="N808" s="13"/>
      <c r="O808" s="13"/>
      <c r="P808" s="15"/>
      <c r="Q808" s="13"/>
      <c r="R808" s="13"/>
      <c r="S808" s="13"/>
      <c r="T808" s="13"/>
      <c r="U808" s="13"/>
      <c r="V808" s="13"/>
      <c r="W808" s="15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</row>
    <row r="809" spans="1:34" ht="14.25" customHeight="1" x14ac:dyDescent="0.3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5"/>
      <c r="N809" s="13"/>
      <c r="O809" s="13"/>
      <c r="P809" s="15"/>
      <c r="Q809" s="13"/>
      <c r="R809" s="13"/>
      <c r="S809" s="13"/>
      <c r="T809" s="13"/>
      <c r="U809" s="13"/>
      <c r="V809" s="13"/>
      <c r="W809" s="15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</row>
    <row r="810" spans="1:34" ht="14.25" customHeight="1" x14ac:dyDescent="0.3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5"/>
      <c r="N810" s="13"/>
      <c r="O810" s="13"/>
      <c r="P810" s="15"/>
      <c r="Q810" s="13"/>
      <c r="R810" s="13"/>
      <c r="S810" s="13"/>
      <c r="T810" s="13"/>
      <c r="U810" s="13"/>
      <c r="V810" s="13"/>
      <c r="W810" s="15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</row>
    <row r="811" spans="1:34" ht="14.25" customHeight="1" x14ac:dyDescent="0.3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5"/>
      <c r="N811" s="13"/>
      <c r="O811" s="13"/>
      <c r="P811" s="15"/>
      <c r="Q811" s="13"/>
      <c r="R811" s="13"/>
      <c r="S811" s="13"/>
      <c r="T811" s="13"/>
      <c r="U811" s="13"/>
      <c r="V811" s="13"/>
      <c r="W811" s="15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</row>
    <row r="812" spans="1:34" ht="14.25" customHeight="1" x14ac:dyDescent="0.3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5"/>
      <c r="N812" s="13"/>
      <c r="O812" s="13"/>
      <c r="P812" s="15"/>
      <c r="Q812" s="13"/>
      <c r="R812" s="13"/>
      <c r="S812" s="13"/>
      <c r="T812" s="13"/>
      <c r="U812" s="13"/>
      <c r="V812" s="13"/>
      <c r="W812" s="15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</row>
    <row r="813" spans="1:34" ht="14.25" customHeight="1" x14ac:dyDescent="0.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5"/>
      <c r="N813" s="13"/>
      <c r="O813" s="13"/>
      <c r="P813" s="15"/>
      <c r="Q813" s="13"/>
      <c r="R813" s="13"/>
      <c r="S813" s="13"/>
      <c r="T813" s="13"/>
      <c r="U813" s="13"/>
      <c r="V813" s="13"/>
      <c r="W813" s="15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</row>
    <row r="814" spans="1:34" ht="14.25" customHeight="1" x14ac:dyDescent="0.3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5"/>
      <c r="N814" s="13"/>
      <c r="O814" s="13"/>
      <c r="P814" s="15"/>
      <c r="Q814" s="13"/>
      <c r="R814" s="13"/>
      <c r="S814" s="13"/>
      <c r="T814" s="13"/>
      <c r="U814" s="13"/>
      <c r="V814" s="13"/>
      <c r="W814" s="15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</row>
    <row r="815" spans="1:34" ht="14.25" customHeight="1" x14ac:dyDescent="0.3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5"/>
      <c r="N815" s="13"/>
      <c r="O815" s="13"/>
      <c r="P815" s="15"/>
      <c r="Q815" s="13"/>
      <c r="R815" s="13"/>
      <c r="S815" s="13"/>
      <c r="T815" s="13"/>
      <c r="U815" s="13"/>
      <c r="V815" s="13"/>
      <c r="W815" s="15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</row>
    <row r="816" spans="1:34" ht="14.25" customHeight="1" x14ac:dyDescent="0.3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5"/>
      <c r="N816" s="13"/>
      <c r="O816" s="13"/>
      <c r="P816" s="15"/>
      <c r="Q816" s="13"/>
      <c r="R816" s="13"/>
      <c r="S816" s="13"/>
      <c r="T816" s="13"/>
      <c r="U816" s="13"/>
      <c r="V816" s="13"/>
      <c r="W816" s="15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</row>
    <row r="817" spans="1:34" ht="14.25" customHeight="1" x14ac:dyDescent="0.3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5"/>
      <c r="N817" s="13"/>
      <c r="O817" s="13"/>
      <c r="P817" s="15"/>
      <c r="Q817" s="13"/>
      <c r="R817" s="13"/>
      <c r="S817" s="13"/>
      <c r="T817" s="13"/>
      <c r="U817" s="13"/>
      <c r="V817" s="13"/>
      <c r="W817" s="15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</row>
    <row r="818" spans="1:34" ht="14.25" customHeight="1" x14ac:dyDescent="0.3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5"/>
      <c r="N818" s="13"/>
      <c r="O818" s="13"/>
      <c r="P818" s="15"/>
      <c r="Q818" s="13"/>
      <c r="R818" s="13"/>
      <c r="S818" s="13"/>
      <c r="T818" s="13"/>
      <c r="U818" s="13"/>
      <c r="V818" s="13"/>
      <c r="W818" s="15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</row>
    <row r="819" spans="1:34" ht="14.25" customHeight="1" x14ac:dyDescent="0.3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5"/>
      <c r="N819" s="13"/>
      <c r="O819" s="13"/>
      <c r="P819" s="15"/>
      <c r="Q819" s="13"/>
      <c r="R819" s="13"/>
      <c r="S819" s="13"/>
      <c r="T819" s="13"/>
      <c r="U819" s="13"/>
      <c r="V819" s="13"/>
      <c r="W819" s="15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</row>
    <row r="820" spans="1:34" ht="14.25" customHeight="1" x14ac:dyDescent="0.3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5"/>
      <c r="N820" s="13"/>
      <c r="O820" s="13"/>
      <c r="P820" s="15"/>
      <c r="Q820" s="13"/>
      <c r="R820" s="13"/>
      <c r="S820" s="13"/>
      <c r="T820" s="13"/>
      <c r="U820" s="13"/>
      <c r="V820" s="13"/>
      <c r="W820" s="15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</row>
    <row r="821" spans="1:34" ht="14.25" customHeight="1" x14ac:dyDescent="0.3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5"/>
      <c r="N821" s="13"/>
      <c r="O821" s="13"/>
      <c r="P821" s="15"/>
      <c r="Q821" s="13"/>
      <c r="R821" s="13"/>
      <c r="S821" s="13"/>
      <c r="T821" s="13"/>
      <c r="U821" s="13"/>
      <c r="V821" s="13"/>
      <c r="W821" s="15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</row>
    <row r="822" spans="1:34" ht="14.25" customHeight="1" x14ac:dyDescent="0.3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5"/>
      <c r="N822" s="13"/>
      <c r="O822" s="13"/>
      <c r="P822" s="15"/>
      <c r="Q822" s="13"/>
      <c r="R822" s="13"/>
      <c r="S822" s="13"/>
      <c r="T822" s="13"/>
      <c r="U822" s="13"/>
      <c r="V822" s="13"/>
      <c r="W822" s="15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</row>
    <row r="823" spans="1:34" ht="14.25" customHeight="1" x14ac:dyDescent="0.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5"/>
      <c r="N823" s="13"/>
      <c r="O823" s="13"/>
      <c r="P823" s="15"/>
      <c r="Q823" s="13"/>
      <c r="R823" s="13"/>
      <c r="S823" s="13"/>
      <c r="T823" s="13"/>
      <c r="U823" s="13"/>
      <c r="V823" s="13"/>
      <c r="W823" s="15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</row>
    <row r="824" spans="1:34" ht="14.25" customHeight="1" x14ac:dyDescent="0.3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5"/>
      <c r="N824" s="13"/>
      <c r="O824" s="13"/>
      <c r="P824" s="15"/>
      <c r="Q824" s="13"/>
      <c r="R824" s="13"/>
      <c r="S824" s="13"/>
      <c r="T824" s="13"/>
      <c r="U824" s="13"/>
      <c r="V824" s="13"/>
      <c r="W824" s="15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</row>
    <row r="825" spans="1:34" ht="14.25" customHeight="1" x14ac:dyDescent="0.3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5"/>
      <c r="N825" s="13"/>
      <c r="O825" s="13"/>
      <c r="P825" s="15"/>
      <c r="Q825" s="13"/>
      <c r="R825" s="13"/>
      <c r="S825" s="13"/>
      <c r="T825" s="13"/>
      <c r="U825" s="13"/>
      <c r="V825" s="13"/>
      <c r="W825" s="15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</row>
    <row r="826" spans="1:34" ht="14.25" customHeight="1" x14ac:dyDescent="0.3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5"/>
      <c r="N826" s="13"/>
      <c r="O826" s="13"/>
      <c r="P826" s="15"/>
      <c r="Q826" s="13"/>
      <c r="R826" s="13"/>
      <c r="S826" s="13"/>
      <c r="T826" s="13"/>
      <c r="U826" s="13"/>
      <c r="V826" s="13"/>
      <c r="W826" s="15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</row>
    <row r="827" spans="1:34" ht="14.25" customHeight="1" x14ac:dyDescent="0.3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5"/>
      <c r="N827" s="13"/>
      <c r="O827" s="13"/>
      <c r="P827" s="15"/>
      <c r="Q827" s="13"/>
      <c r="R827" s="13"/>
      <c r="S827" s="13"/>
      <c r="T827" s="13"/>
      <c r="U827" s="13"/>
      <c r="V827" s="13"/>
      <c r="W827" s="15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</row>
    <row r="828" spans="1:34" ht="14.25" customHeight="1" x14ac:dyDescent="0.3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5"/>
      <c r="N828" s="13"/>
      <c r="O828" s="13"/>
      <c r="P828" s="15"/>
      <c r="Q828" s="13"/>
      <c r="R828" s="13"/>
      <c r="S828" s="13"/>
      <c r="T828" s="13"/>
      <c r="U828" s="13"/>
      <c r="V828" s="13"/>
      <c r="W828" s="15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</row>
    <row r="829" spans="1:34" ht="14.25" customHeight="1" x14ac:dyDescent="0.3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5"/>
      <c r="N829" s="13"/>
      <c r="O829" s="13"/>
      <c r="P829" s="15"/>
      <c r="Q829" s="13"/>
      <c r="R829" s="13"/>
      <c r="S829" s="13"/>
      <c r="T829" s="13"/>
      <c r="U829" s="13"/>
      <c r="V829" s="13"/>
      <c r="W829" s="15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</row>
    <row r="830" spans="1:34" ht="14.25" customHeight="1" x14ac:dyDescent="0.3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5"/>
      <c r="N830" s="13"/>
      <c r="O830" s="13"/>
      <c r="P830" s="15"/>
      <c r="Q830" s="13"/>
      <c r="R830" s="13"/>
      <c r="S830" s="13"/>
      <c r="T830" s="13"/>
      <c r="U830" s="13"/>
      <c r="V830" s="13"/>
      <c r="W830" s="15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</row>
    <row r="831" spans="1:34" ht="14.25" customHeight="1" x14ac:dyDescent="0.3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5"/>
      <c r="N831" s="13"/>
      <c r="O831" s="13"/>
      <c r="P831" s="15"/>
      <c r="Q831" s="13"/>
      <c r="R831" s="13"/>
      <c r="S831" s="13"/>
      <c r="T831" s="13"/>
      <c r="U831" s="13"/>
      <c r="V831" s="13"/>
      <c r="W831" s="15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</row>
    <row r="832" spans="1:34" ht="14.25" customHeight="1" x14ac:dyDescent="0.3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5"/>
      <c r="N832" s="13"/>
      <c r="O832" s="13"/>
      <c r="P832" s="15"/>
      <c r="Q832" s="13"/>
      <c r="R832" s="13"/>
      <c r="S832" s="13"/>
      <c r="T832" s="13"/>
      <c r="U832" s="13"/>
      <c r="V832" s="13"/>
      <c r="W832" s="15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</row>
    <row r="833" spans="1:34" ht="14.25" customHeight="1" x14ac:dyDescent="0.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5"/>
      <c r="N833" s="13"/>
      <c r="O833" s="13"/>
      <c r="P833" s="15"/>
      <c r="Q833" s="13"/>
      <c r="R833" s="13"/>
      <c r="S833" s="13"/>
      <c r="T833" s="13"/>
      <c r="U833" s="13"/>
      <c r="V833" s="13"/>
      <c r="W833" s="15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</row>
    <row r="834" spans="1:34" ht="14.25" customHeight="1" x14ac:dyDescent="0.3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5"/>
      <c r="N834" s="13"/>
      <c r="O834" s="13"/>
      <c r="P834" s="15"/>
      <c r="Q834" s="13"/>
      <c r="R834" s="13"/>
      <c r="S834" s="13"/>
      <c r="T834" s="13"/>
      <c r="U834" s="13"/>
      <c r="V834" s="13"/>
      <c r="W834" s="15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</row>
    <row r="835" spans="1:34" ht="14.25" customHeight="1" x14ac:dyDescent="0.3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5"/>
      <c r="N835" s="13"/>
      <c r="O835" s="13"/>
      <c r="P835" s="15"/>
      <c r="Q835" s="13"/>
      <c r="R835" s="13"/>
      <c r="S835" s="13"/>
      <c r="T835" s="13"/>
      <c r="U835" s="13"/>
      <c r="V835" s="13"/>
      <c r="W835" s="15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</row>
    <row r="836" spans="1:34" ht="14.25" customHeight="1" x14ac:dyDescent="0.3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5"/>
      <c r="N836" s="13"/>
      <c r="O836" s="13"/>
      <c r="P836" s="15"/>
      <c r="Q836" s="13"/>
      <c r="R836" s="13"/>
      <c r="S836" s="13"/>
      <c r="T836" s="13"/>
      <c r="U836" s="13"/>
      <c r="V836" s="13"/>
      <c r="W836" s="15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</row>
    <row r="837" spans="1:34" ht="14.25" customHeight="1" x14ac:dyDescent="0.3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5"/>
      <c r="N837" s="13"/>
      <c r="O837" s="13"/>
      <c r="P837" s="15"/>
      <c r="Q837" s="13"/>
      <c r="R837" s="13"/>
      <c r="S837" s="13"/>
      <c r="T837" s="13"/>
      <c r="U837" s="13"/>
      <c r="V837" s="13"/>
      <c r="W837" s="15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</row>
    <row r="838" spans="1:34" ht="14.25" customHeight="1" x14ac:dyDescent="0.3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5"/>
      <c r="N838" s="13"/>
      <c r="O838" s="13"/>
      <c r="P838" s="15"/>
      <c r="Q838" s="13"/>
      <c r="R838" s="13"/>
      <c r="S838" s="13"/>
      <c r="T838" s="13"/>
      <c r="U838" s="13"/>
      <c r="V838" s="13"/>
      <c r="W838" s="15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</row>
    <row r="839" spans="1:34" ht="14.25" customHeight="1" x14ac:dyDescent="0.3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5"/>
      <c r="N839" s="13"/>
      <c r="O839" s="13"/>
      <c r="P839" s="15"/>
      <c r="Q839" s="13"/>
      <c r="R839" s="13"/>
      <c r="S839" s="13"/>
      <c r="T839" s="13"/>
      <c r="U839" s="13"/>
      <c r="V839" s="13"/>
      <c r="W839" s="15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</row>
    <row r="840" spans="1:34" ht="14.25" customHeight="1" x14ac:dyDescent="0.3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5"/>
      <c r="N840" s="13"/>
      <c r="O840" s="13"/>
      <c r="P840" s="15"/>
      <c r="Q840" s="13"/>
      <c r="R840" s="13"/>
      <c r="S840" s="13"/>
      <c r="T840" s="13"/>
      <c r="U840" s="13"/>
      <c r="V840" s="13"/>
      <c r="W840" s="15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</row>
    <row r="841" spans="1:34" ht="14.25" customHeight="1" x14ac:dyDescent="0.3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5"/>
      <c r="N841" s="13"/>
      <c r="O841" s="13"/>
      <c r="P841" s="15"/>
      <c r="Q841" s="13"/>
      <c r="R841" s="13"/>
      <c r="S841" s="13"/>
      <c r="T841" s="13"/>
      <c r="U841" s="13"/>
      <c r="V841" s="13"/>
      <c r="W841" s="15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</row>
    <row r="842" spans="1:34" ht="14.25" customHeight="1" x14ac:dyDescent="0.3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5"/>
      <c r="N842" s="13"/>
      <c r="O842" s="13"/>
      <c r="P842" s="15"/>
      <c r="Q842" s="13"/>
      <c r="R842" s="13"/>
      <c r="S842" s="13"/>
      <c r="T842" s="13"/>
      <c r="U842" s="13"/>
      <c r="V842" s="13"/>
      <c r="W842" s="15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</row>
    <row r="843" spans="1:34" ht="14.25" customHeight="1" x14ac:dyDescent="0.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5"/>
      <c r="N843" s="13"/>
      <c r="O843" s="13"/>
      <c r="P843" s="15"/>
      <c r="Q843" s="13"/>
      <c r="R843" s="13"/>
      <c r="S843" s="13"/>
      <c r="T843" s="13"/>
      <c r="U843" s="13"/>
      <c r="V843" s="13"/>
      <c r="W843" s="15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</row>
    <row r="844" spans="1:34" ht="14.25" customHeight="1" x14ac:dyDescent="0.3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5"/>
      <c r="N844" s="13"/>
      <c r="O844" s="13"/>
      <c r="P844" s="15"/>
      <c r="Q844" s="13"/>
      <c r="R844" s="13"/>
      <c r="S844" s="13"/>
      <c r="T844" s="13"/>
      <c r="U844" s="13"/>
      <c r="V844" s="13"/>
      <c r="W844" s="15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</row>
    <row r="845" spans="1:34" ht="14.25" customHeight="1" x14ac:dyDescent="0.3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5"/>
      <c r="N845" s="13"/>
      <c r="O845" s="13"/>
      <c r="P845" s="15"/>
      <c r="Q845" s="13"/>
      <c r="R845" s="13"/>
      <c r="S845" s="13"/>
      <c r="T845" s="13"/>
      <c r="U845" s="13"/>
      <c r="V845" s="13"/>
      <c r="W845" s="15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</row>
    <row r="846" spans="1:34" ht="14.25" customHeight="1" x14ac:dyDescent="0.3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5"/>
      <c r="N846" s="13"/>
      <c r="O846" s="13"/>
      <c r="P846" s="15"/>
      <c r="Q846" s="13"/>
      <c r="R846" s="13"/>
      <c r="S846" s="13"/>
      <c r="T846" s="13"/>
      <c r="U846" s="13"/>
      <c r="V846" s="13"/>
      <c r="W846" s="15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</row>
    <row r="847" spans="1:34" ht="14.25" customHeight="1" x14ac:dyDescent="0.3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5"/>
      <c r="N847" s="13"/>
      <c r="O847" s="13"/>
      <c r="P847" s="15"/>
      <c r="Q847" s="13"/>
      <c r="R847" s="13"/>
      <c r="S847" s="13"/>
      <c r="T847" s="13"/>
      <c r="U847" s="13"/>
      <c r="V847" s="13"/>
      <c r="W847" s="15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</row>
    <row r="848" spans="1:34" ht="14.25" customHeight="1" x14ac:dyDescent="0.3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5"/>
      <c r="N848" s="13"/>
      <c r="O848" s="13"/>
      <c r="P848" s="15"/>
      <c r="Q848" s="13"/>
      <c r="R848" s="13"/>
      <c r="S848" s="13"/>
      <c r="T848" s="13"/>
      <c r="U848" s="13"/>
      <c r="V848" s="13"/>
      <c r="W848" s="15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</row>
    <row r="849" spans="1:34" ht="14.25" customHeight="1" x14ac:dyDescent="0.3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5"/>
      <c r="N849" s="13"/>
      <c r="O849" s="13"/>
      <c r="P849" s="15"/>
      <c r="Q849" s="13"/>
      <c r="R849" s="13"/>
      <c r="S849" s="13"/>
      <c r="T849" s="13"/>
      <c r="U849" s="13"/>
      <c r="V849" s="13"/>
      <c r="W849" s="15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</row>
    <row r="850" spans="1:34" ht="14.25" customHeight="1" x14ac:dyDescent="0.3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5"/>
      <c r="N850" s="13"/>
      <c r="O850" s="13"/>
      <c r="P850" s="15"/>
      <c r="Q850" s="13"/>
      <c r="R850" s="13"/>
      <c r="S850" s="13"/>
      <c r="T850" s="13"/>
      <c r="U850" s="13"/>
      <c r="V850" s="13"/>
      <c r="W850" s="15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</row>
    <row r="851" spans="1:34" ht="14.25" customHeight="1" x14ac:dyDescent="0.3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5"/>
      <c r="N851" s="13"/>
      <c r="O851" s="13"/>
      <c r="P851" s="15"/>
      <c r="Q851" s="13"/>
      <c r="R851" s="13"/>
      <c r="S851" s="13"/>
      <c r="T851" s="13"/>
      <c r="U851" s="13"/>
      <c r="V851" s="13"/>
      <c r="W851" s="15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</row>
    <row r="852" spans="1:34" ht="14.25" customHeight="1" x14ac:dyDescent="0.3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5"/>
      <c r="N852" s="13"/>
      <c r="O852" s="13"/>
      <c r="P852" s="15"/>
      <c r="Q852" s="13"/>
      <c r="R852" s="13"/>
      <c r="S852" s="13"/>
      <c r="T852" s="13"/>
      <c r="U852" s="13"/>
      <c r="V852" s="13"/>
      <c r="W852" s="15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</row>
    <row r="853" spans="1:34" ht="14.25" customHeight="1" x14ac:dyDescent="0.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5"/>
      <c r="N853" s="13"/>
      <c r="O853" s="13"/>
      <c r="P853" s="15"/>
      <c r="Q853" s="13"/>
      <c r="R853" s="13"/>
      <c r="S853" s="13"/>
      <c r="T853" s="13"/>
      <c r="U853" s="13"/>
      <c r="V853" s="13"/>
      <c r="W853" s="15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</row>
    <row r="854" spans="1:34" ht="14.25" customHeight="1" x14ac:dyDescent="0.3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5"/>
      <c r="N854" s="13"/>
      <c r="O854" s="13"/>
      <c r="P854" s="15"/>
      <c r="Q854" s="13"/>
      <c r="R854" s="13"/>
      <c r="S854" s="13"/>
      <c r="T854" s="13"/>
      <c r="U854" s="13"/>
      <c r="V854" s="13"/>
      <c r="W854" s="15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</row>
    <row r="855" spans="1:34" ht="14.25" customHeight="1" x14ac:dyDescent="0.3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5"/>
      <c r="N855" s="13"/>
      <c r="O855" s="13"/>
      <c r="P855" s="15"/>
      <c r="Q855" s="13"/>
      <c r="R855" s="13"/>
      <c r="S855" s="13"/>
      <c r="T855" s="13"/>
      <c r="U855" s="13"/>
      <c r="V855" s="13"/>
      <c r="W855" s="15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</row>
    <row r="856" spans="1:34" ht="14.25" customHeight="1" x14ac:dyDescent="0.3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5"/>
      <c r="N856" s="13"/>
      <c r="O856" s="13"/>
      <c r="P856" s="15"/>
      <c r="Q856" s="13"/>
      <c r="R856" s="13"/>
      <c r="S856" s="13"/>
      <c r="T856" s="13"/>
      <c r="U856" s="13"/>
      <c r="V856" s="13"/>
      <c r="W856" s="15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</row>
    <row r="857" spans="1:34" ht="14.25" customHeight="1" x14ac:dyDescent="0.3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5"/>
      <c r="N857" s="13"/>
      <c r="O857" s="13"/>
      <c r="P857" s="15"/>
      <c r="Q857" s="13"/>
      <c r="R857" s="13"/>
      <c r="S857" s="13"/>
      <c r="T857" s="13"/>
      <c r="U857" s="13"/>
      <c r="V857" s="13"/>
      <c r="W857" s="15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</row>
    <row r="858" spans="1:34" ht="14.25" customHeight="1" x14ac:dyDescent="0.3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5"/>
      <c r="N858" s="13"/>
      <c r="O858" s="13"/>
      <c r="P858" s="15"/>
      <c r="Q858" s="13"/>
      <c r="R858" s="13"/>
      <c r="S858" s="13"/>
      <c r="T858" s="13"/>
      <c r="U858" s="13"/>
      <c r="V858" s="13"/>
      <c r="W858" s="15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</row>
    <row r="859" spans="1:34" ht="14.25" customHeight="1" x14ac:dyDescent="0.3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5"/>
      <c r="N859" s="13"/>
      <c r="O859" s="13"/>
      <c r="P859" s="15"/>
      <c r="Q859" s="13"/>
      <c r="R859" s="13"/>
      <c r="S859" s="13"/>
      <c r="T859" s="13"/>
      <c r="U859" s="13"/>
      <c r="V859" s="13"/>
      <c r="W859" s="15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</row>
    <row r="860" spans="1:34" ht="14.25" customHeight="1" x14ac:dyDescent="0.3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5"/>
      <c r="N860" s="13"/>
      <c r="O860" s="13"/>
      <c r="P860" s="15"/>
      <c r="Q860" s="13"/>
      <c r="R860" s="13"/>
      <c r="S860" s="13"/>
      <c r="T860" s="13"/>
      <c r="U860" s="13"/>
      <c r="V860" s="13"/>
      <c r="W860" s="15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</row>
    <row r="861" spans="1:34" ht="14.25" customHeight="1" x14ac:dyDescent="0.3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5"/>
      <c r="N861" s="13"/>
      <c r="O861" s="13"/>
      <c r="P861" s="15"/>
      <c r="Q861" s="13"/>
      <c r="R861" s="13"/>
      <c r="S861" s="13"/>
      <c r="T861" s="13"/>
      <c r="U861" s="13"/>
      <c r="V861" s="13"/>
      <c r="W861" s="15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</row>
    <row r="862" spans="1:34" ht="14.25" customHeight="1" x14ac:dyDescent="0.3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5"/>
      <c r="N862" s="13"/>
      <c r="O862" s="13"/>
      <c r="P862" s="15"/>
      <c r="Q862" s="13"/>
      <c r="R862" s="13"/>
      <c r="S862" s="13"/>
      <c r="T862" s="13"/>
      <c r="U862" s="13"/>
      <c r="V862" s="13"/>
      <c r="W862" s="15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</row>
    <row r="863" spans="1:34" ht="14.25" customHeight="1" x14ac:dyDescent="0.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5"/>
      <c r="N863" s="13"/>
      <c r="O863" s="13"/>
      <c r="P863" s="15"/>
      <c r="Q863" s="13"/>
      <c r="R863" s="13"/>
      <c r="S863" s="13"/>
      <c r="T863" s="13"/>
      <c r="U863" s="13"/>
      <c r="V863" s="13"/>
      <c r="W863" s="15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</row>
    <row r="864" spans="1:34" ht="14.25" customHeight="1" x14ac:dyDescent="0.3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5"/>
      <c r="N864" s="13"/>
      <c r="O864" s="13"/>
      <c r="P864" s="15"/>
      <c r="Q864" s="13"/>
      <c r="R864" s="13"/>
      <c r="S864" s="13"/>
      <c r="T864" s="13"/>
      <c r="U864" s="13"/>
      <c r="V864" s="13"/>
      <c r="W864" s="15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</row>
    <row r="865" spans="1:34" ht="14.25" customHeight="1" x14ac:dyDescent="0.3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5"/>
      <c r="N865" s="13"/>
      <c r="O865" s="13"/>
      <c r="P865" s="15"/>
      <c r="Q865" s="13"/>
      <c r="R865" s="13"/>
      <c r="S865" s="13"/>
      <c r="T865" s="13"/>
      <c r="U865" s="13"/>
      <c r="V865" s="13"/>
      <c r="W865" s="15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</row>
    <row r="866" spans="1:34" ht="14.25" customHeight="1" x14ac:dyDescent="0.3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5"/>
      <c r="N866" s="13"/>
      <c r="O866" s="13"/>
      <c r="P866" s="15"/>
      <c r="Q866" s="13"/>
      <c r="R866" s="13"/>
      <c r="S866" s="13"/>
      <c r="T866" s="13"/>
      <c r="U866" s="13"/>
      <c r="V866" s="13"/>
      <c r="W866" s="15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</row>
    <row r="867" spans="1:34" ht="14.25" customHeight="1" x14ac:dyDescent="0.3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5"/>
      <c r="N867" s="13"/>
      <c r="O867" s="13"/>
      <c r="P867" s="15"/>
      <c r="Q867" s="13"/>
      <c r="R867" s="13"/>
      <c r="S867" s="13"/>
      <c r="T867" s="13"/>
      <c r="U867" s="13"/>
      <c r="V867" s="13"/>
      <c r="W867" s="15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</row>
    <row r="868" spans="1:34" ht="14.25" customHeight="1" x14ac:dyDescent="0.3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5"/>
      <c r="N868" s="13"/>
      <c r="O868" s="13"/>
      <c r="P868" s="15"/>
      <c r="Q868" s="13"/>
      <c r="R868" s="13"/>
      <c r="S868" s="13"/>
      <c r="T868" s="13"/>
      <c r="U868" s="13"/>
      <c r="V868" s="13"/>
      <c r="W868" s="15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</row>
    <row r="869" spans="1:34" ht="14.25" customHeight="1" x14ac:dyDescent="0.3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5"/>
      <c r="N869" s="13"/>
      <c r="O869" s="13"/>
      <c r="P869" s="15"/>
      <c r="Q869" s="13"/>
      <c r="R869" s="13"/>
      <c r="S869" s="13"/>
      <c r="T869" s="13"/>
      <c r="U869" s="13"/>
      <c r="V869" s="13"/>
      <c r="W869" s="15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</row>
    <row r="870" spans="1:34" ht="14.25" customHeight="1" x14ac:dyDescent="0.3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5"/>
      <c r="N870" s="13"/>
      <c r="O870" s="13"/>
      <c r="P870" s="15"/>
      <c r="Q870" s="13"/>
      <c r="R870" s="13"/>
      <c r="S870" s="13"/>
      <c r="T870" s="13"/>
      <c r="U870" s="13"/>
      <c r="V870" s="13"/>
      <c r="W870" s="15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</row>
    <row r="871" spans="1:34" ht="14.25" customHeight="1" x14ac:dyDescent="0.3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5"/>
      <c r="N871" s="13"/>
      <c r="O871" s="13"/>
      <c r="P871" s="15"/>
      <c r="Q871" s="13"/>
      <c r="R871" s="13"/>
      <c r="S871" s="13"/>
      <c r="T871" s="13"/>
      <c r="U871" s="13"/>
      <c r="V871" s="13"/>
      <c r="W871" s="15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</row>
    <row r="872" spans="1:34" ht="14.25" customHeight="1" x14ac:dyDescent="0.3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5"/>
      <c r="N872" s="13"/>
      <c r="O872" s="13"/>
      <c r="P872" s="15"/>
      <c r="Q872" s="13"/>
      <c r="R872" s="13"/>
      <c r="S872" s="13"/>
      <c r="T872" s="13"/>
      <c r="U872" s="13"/>
      <c r="V872" s="13"/>
      <c r="W872" s="15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</row>
    <row r="873" spans="1:34" ht="14.25" customHeight="1" x14ac:dyDescent="0.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5"/>
      <c r="N873" s="13"/>
      <c r="O873" s="13"/>
      <c r="P873" s="15"/>
      <c r="Q873" s="13"/>
      <c r="R873" s="13"/>
      <c r="S873" s="13"/>
      <c r="T873" s="13"/>
      <c r="U873" s="13"/>
      <c r="V873" s="13"/>
      <c r="W873" s="15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</row>
    <row r="874" spans="1:34" ht="14.25" customHeight="1" x14ac:dyDescent="0.3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5"/>
      <c r="N874" s="13"/>
      <c r="O874" s="13"/>
      <c r="P874" s="15"/>
      <c r="Q874" s="13"/>
      <c r="R874" s="13"/>
      <c r="S874" s="13"/>
      <c r="T874" s="13"/>
      <c r="U874" s="13"/>
      <c r="V874" s="13"/>
      <c r="W874" s="15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</row>
    <row r="875" spans="1:34" ht="14.25" customHeight="1" x14ac:dyDescent="0.3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5"/>
      <c r="N875" s="13"/>
      <c r="O875" s="13"/>
      <c r="P875" s="15"/>
      <c r="Q875" s="13"/>
      <c r="R875" s="13"/>
      <c r="S875" s="13"/>
      <c r="T875" s="13"/>
      <c r="U875" s="13"/>
      <c r="V875" s="13"/>
      <c r="W875" s="15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</row>
    <row r="876" spans="1:34" ht="14.25" customHeight="1" x14ac:dyDescent="0.3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5"/>
      <c r="N876" s="13"/>
      <c r="O876" s="13"/>
      <c r="P876" s="15"/>
      <c r="Q876" s="13"/>
      <c r="R876" s="13"/>
      <c r="S876" s="13"/>
      <c r="T876" s="13"/>
      <c r="U876" s="13"/>
      <c r="V876" s="13"/>
      <c r="W876" s="15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</row>
    <row r="877" spans="1:34" ht="14.25" customHeight="1" x14ac:dyDescent="0.3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5"/>
      <c r="N877" s="13"/>
      <c r="O877" s="13"/>
      <c r="P877" s="15"/>
      <c r="Q877" s="13"/>
      <c r="R877" s="13"/>
      <c r="S877" s="13"/>
      <c r="T877" s="13"/>
      <c r="U877" s="13"/>
      <c r="V877" s="13"/>
      <c r="W877" s="15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</row>
    <row r="878" spans="1:34" ht="14.25" customHeight="1" x14ac:dyDescent="0.3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5"/>
      <c r="N878" s="13"/>
      <c r="O878" s="13"/>
      <c r="P878" s="15"/>
      <c r="Q878" s="13"/>
      <c r="R878" s="13"/>
      <c r="S878" s="13"/>
      <c r="T878" s="13"/>
      <c r="U878" s="13"/>
      <c r="V878" s="13"/>
      <c r="W878" s="15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</row>
    <row r="879" spans="1:34" ht="14.25" customHeight="1" x14ac:dyDescent="0.3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5"/>
      <c r="N879" s="13"/>
      <c r="O879" s="13"/>
      <c r="P879" s="15"/>
      <c r="Q879" s="13"/>
      <c r="R879" s="13"/>
      <c r="S879" s="13"/>
      <c r="T879" s="13"/>
      <c r="U879" s="13"/>
      <c r="V879" s="13"/>
      <c r="W879" s="15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</row>
    <row r="880" spans="1:34" ht="14.25" customHeight="1" x14ac:dyDescent="0.3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5"/>
      <c r="N880" s="13"/>
      <c r="O880" s="13"/>
      <c r="P880" s="15"/>
      <c r="Q880" s="13"/>
      <c r="R880" s="13"/>
      <c r="S880" s="13"/>
      <c r="T880" s="13"/>
      <c r="U880" s="13"/>
      <c r="V880" s="13"/>
      <c r="W880" s="15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</row>
    <row r="881" spans="1:34" ht="14.25" customHeight="1" x14ac:dyDescent="0.3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5"/>
      <c r="N881" s="13"/>
      <c r="O881" s="13"/>
      <c r="P881" s="15"/>
      <c r="Q881" s="13"/>
      <c r="R881" s="13"/>
      <c r="S881" s="13"/>
      <c r="T881" s="13"/>
      <c r="U881" s="13"/>
      <c r="V881" s="13"/>
      <c r="W881" s="15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</row>
    <row r="882" spans="1:34" ht="14.25" customHeight="1" x14ac:dyDescent="0.3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5"/>
      <c r="N882" s="13"/>
      <c r="O882" s="13"/>
      <c r="P882" s="15"/>
      <c r="Q882" s="13"/>
      <c r="R882" s="13"/>
      <c r="S882" s="13"/>
      <c r="T882" s="13"/>
      <c r="U882" s="13"/>
      <c r="V882" s="13"/>
      <c r="W882" s="15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</row>
    <row r="883" spans="1:34" ht="14.25" customHeight="1" x14ac:dyDescent="0.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5"/>
      <c r="N883" s="13"/>
      <c r="O883" s="13"/>
      <c r="P883" s="15"/>
      <c r="Q883" s="13"/>
      <c r="R883" s="13"/>
      <c r="S883" s="13"/>
      <c r="T883" s="13"/>
      <c r="U883" s="13"/>
      <c r="V883" s="13"/>
      <c r="W883" s="15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</row>
    <row r="884" spans="1:34" ht="14.25" customHeight="1" x14ac:dyDescent="0.3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5"/>
      <c r="N884" s="13"/>
      <c r="O884" s="13"/>
      <c r="P884" s="15"/>
      <c r="Q884" s="13"/>
      <c r="R884" s="13"/>
      <c r="S884" s="13"/>
      <c r="T884" s="13"/>
      <c r="U884" s="13"/>
      <c r="V884" s="13"/>
      <c r="W884" s="15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</row>
    <row r="885" spans="1:34" ht="14.25" customHeight="1" x14ac:dyDescent="0.3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5"/>
      <c r="N885" s="13"/>
      <c r="O885" s="13"/>
      <c r="P885" s="15"/>
      <c r="Q885" s="13"/>
      <c r="R885" s="13"/>
      <c r="S885" s="13"/>
      <c r="T885" s="13"/>
      <c r="U885" s="13"/>
      <c r="V885" s="13"/>
      <c r="W885" s="15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</row>
    <row r="886" spans="1:34" ht="14.25" customHeight="1" x14ac:dyDescent="0.3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5"/>
      <c r="N886" s="13"/>
      <c r="O886" s="13"/>
      <c r="P886" s="15"/>
      <c r="Q886" s="13"/>
      <c r="R886" s="13"/>
      <c r="S886" s="13"/>
      <c r="T886" s="13"/>
      <c r="U886" s="13"/>
      <c r="V886" s="13"/>
      <c r="W886" s="15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</row>
    <row r="887" spans="1:34" ht="14.25" customHeight="1" x14ac:dyDescent="0.3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5"/>
      <c r="N887" s="13"/>
      <c r="O887" s="13"/>
      <c r="P887" s="15"/>
      <c r="Q887" s="13"/>
      <c r="R887" s="13"/>
      <c r="S887" s="13"/>
      <c r="T887" s="13"/>
      <c r="U887" s="13"/>
      <c r="V887" s="13"/>
      <c r="W887" s="15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</row>
    <row r="888" spans="1:34" ht="14.25" customHeight="1" x14ac:dyDescent="0.3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5"/>
      <c r="N888" s="13"/>
      <c r="O888" s="13"/>
      <c r="P888" s="15"/>
      <c r="Q888" s="13"/>
      <c r="R888" s="13"/>
      <c r="S888" s="13"/>
      <c r="T888" s="13"/>
      <c r="U888" s="13"/>
      <c r="V888" s="13"/>
      <c r="W888" s="15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</row>
    <row r="889" spans="1:34" ht="14.25" customHeight="1" x14ac:dyDescent="0.3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5"/>
      <c r="N889" s="13"/>
      <c r="O889" s="13"/>
      <c r="P889" s="15"/>
      <c r="Q889" s="13"/>
      <c r="R889" s="13"/>
      <c r="S889" s="13"/>
      <c r="T889" s="13"/>
      <c r="U889" s="13"/>
      <c r="V889" s="13"/>
      <c r="W889" s="15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</row>
    <row r="890" spans="1:34" ht="14.25" customHeight="1" x14ac:dyDescent="0.3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5"/>
      <c r="N890" s="13"/>
      <c r="O890" s="13"/>
      <c r="P890" s="15"/>
      <c r="Q890" s="13"/>
      <c r="R890" s="13"/>
      <c r="S890" s="13"/>
      <c r="T890" s="13"/>
      <c r="U890" s="13"/>
      <c r="V890" s="13"/>
      <c r="W890" s="15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</row>
    <row r="891" spans="1:34" ht="14.25" customHeight="1" x14ac:dyDescent="0.3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5"/>
      <c r="N891" s="13"/>
      <c r="O891" s="13"/>
      <c r="P891" s="15"/>
      <c r="Q891" s="13"/>
      <c r="R891" s="13"/>
      <c r="S891" s="13"/>
      <c r="T891" s="13"/>
      <c r="U891" s="13"/>
      <c r="V891" s="13"/>
      <c r="W891" s="15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</row>
    <row r="892" spans="1:34" ht="14.25" customHeight="1" x14ac:dyDescent="0.3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5"/>
      <c r="N892" s="13"/>
      <c r="O892" s="13"/>
      <c r="P892" s="15"/>
      <c r="Q892" s="13"/>
      <c r="R892" s="13"/>
      <c r="S892" s="13"/>
      <c r="T892" s="13"/>
      <c r="U892" s="13"/>
      <c r="V892" s="13"/>
      <c r="W892" s="15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</row>
    <row r="893" spans="1:34" ht="14.25" customHeight="1" x14ac:dyDescent="0.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5"/>
      <c r="N893" s="13"/>
      <c r="O893" s="13"/>
      <c r="P893" s="15"/>
      <c r="Q893" s="13"/>
      <c r="R893" s="13"/>
      <c r="S893" s="13"/>
      <c r="T893" s="13"/>
      <c r="U893" s="13"/>
      <c r="V893" s="13"/>
      <c r="W893" s="15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</row>
    <row r="894" spans="1:34" ht="14.25" customHeight="1" x14ac:dyDescent="0.3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5"/>
      <c r="N894" s="13"/>
      <c r="O894" s="13"/>
      <c r="P894" s="15"/>
      <c r="Q894" s="13"/>
      <c r="R894" s="13"/>
      <c r="S894" s="13"/>
      <c r="T894" s="13"/>
      <c r="U894" s="13"/>
      <c r="V894" s="13"/>
      <c r="W894" s="15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</row>
    <row r="895" spans="1:34" ht="14.25" customHeight="1" x14ac:dyDescent="0.3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5"/>
      <c r="N895" s="13"/>
      <c r="O895" s="13"/>
      <c r="P895" s="15"/>
      <c r="Q895" s="13"/>
      <c r="R895" s="13"/>
      <c r="S895" s="13"/>
      <c r="T895" s="13"/>
      <c r="U895" s="13"/>
      <c r="V895" s="13"/>
      <c r="W895" s="15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</row>
    <row r="896" spans="1:34" ht="14.25" customHeight="1" x14ac:dyDescent="0.3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5"/>
      <c r="N896" s="13"/>
      <c r="O896" s="13"/>
      <c r="P896" s="15"/>
      <c r="Q896" s="13"/>
      <c r="R896" s="13"/>
      <c r="S896" s="13"/>
      <c r="T896" s="13"/>
      <c r="U896" s="13"/>
      <c r="V896" s="13"/>
      <c r="W896" s="15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</row>
    <row r="897" spans="1:34" ht="14.25" customHeight="1" x14ac:dyDescent="0.3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5"/>
      <c r="N897" s="13"/>
      <c r="O897" s="13"/>
      <c r="P897" s="15"/>
      <c r="Q897" s="13"/>
      <c r="R897" s="13"/>
      <c r="S897" s="13"/>
      <c r="T897" s="13"/>
      <c r="U897" s="13"/>
      <c r="V897" s="13"/>
      <c r="W897" s="15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</row>
    <row r="898" spans="1:34" ht="14.25" customHeight="1" x14ac:dyDescent="0.3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5"/>
      <c r="N898" s="13"/>
      <c r="O898" s="13"/>
      <c r="P898" s="15"/>
      <c r="Q898" s="13"/>
      <c r="R898" s="13"/>
      <c r="S898" s="13"/>
      <c r="T898" s="13"/>
      <c r="U898" s="13"/>
      <c r="V898" s="13"/>
      <c r="W898" s="15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</row>
    <row r="899" spans="1:34" ht="14.25" customHeight="1" x14ac:dyDescent="0.3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5"/>
      <c r="N899" s="13"/>
      <c r="O899" s="13"/>
      <c r="P899" s="15"/>
      <c r="Q899" s="13"/>
      <c r="R899" s="13"/>
      <c r="S899" s="13"/>
      <c r="T899" s="13"/>
      <c r="U899" s="13"/>
      <c r="V899" s="13"/>
      <c r="W899" s="15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</row>
    <row r="900" spans="1:34" ht="14.25" customHeight="1" x14ac:dyDescent="0.3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5"/>
      <c r="N900" s="13"/>
      <c r="O900" s="13"/>
      <c r="P900" s="15"/>
      <c r="Q900" s="13"/>
      <c r="R900" s="13"/>
      <c r="S900" s="13"/>
      <c r="T900" s="13"/>
      <c r="U900" s="13"/>
      <c r="V900" s="13"/>
      <c r="W900" s="15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</row>
    <row r="901" spans="1:34" ht="14.25" customHeight="1" x14ac:dyDescent="0.3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5"/>
      <c r="N901" s="13"/>
      <c r="O901" s="13"/>
      <c r="P901" s="15"/>
      <c r="Q901" s="13"/>
      <c r="R901" s="13"/>
      <c r="S901" s="13"/>
      <c r="T901" s="13"/>
      <c r="U901" s="13"/>
      <c r="V901" s="13"/>
      <c r="W901" s="15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</row>
    <row r="902" spans="1:34" ht="14.25" customHeight="1" x14ac:dyDescent="0.3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5"/>
      <c r="N902" s="13"/>
      <c r="O902" s="13"/>
      <c r="P902" s="15"/>
      <c r="Q902" s="13"/>
      <c r="R902" s="13"/>
      <c r="S902" s="13"/>
      <c r="T902" s="13"/>
      <c r="U902" s="13"/>
      <c r="V902" s="13"/>
      <c r="W902" s="15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</row>
    <row r="903" spans="1:34" ht="14.25" customHeight="1" x14ac:dyDescent="0.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5"/>
      <c r="N903" s="13"/>
      <c r="O903" s="13"/>
      <c r="P903" s="15"/>
      <c r="Q903" s="13"/>
      <c r="R903" s="13"/>
      <c r="S903" s="13"/>
      <c r="T903" s="13"/>
      <c r="U903" s="13"/>
      <c r="V903" s="13"/>
      <c r="W903" s="15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</row>
    <row r="904" spans="1:34" ht="14.25" customHeight="1" x14ac:dyDescent="0.3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5"/>
      <c r="N904" s="13"/>
      <c r="O904" s="13"/>
      <c r="P904" s="15"/>
      <c r="Q904" s="13"/>
      <c r="R904" s="13"/>
      <c r="S904" s="13"/>
      <c r="T904" s="13"/>
      <c r="U904" s="13"/>
      <c r="V904" s="13"/>
      <c r="W904" s="15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</row>
    <row r="905" spans="1:34" ht="14.25" customHeight="1" x14ac:dyDescent="0.3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5"/>
      <c r="N905" s="13"/>
      <c r="O905" s="13"/>
      <c r="P905" s="15"/>
      <c r="Q905" s="13"/>
      <c r="R905" s="13"/>
      <c r="S905" s="13"/>
      <c r="T905" s="13"/>
      <c r="U905" s="13"/>
      <c r="V905" s="13"/>
      <c r="W905" s="15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</row>
    <row r="906" spans="1:34" ht="14.25" customHeight="1" x14ac:dyDescent="0.3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5"/>
      <c r="N906" s="13"/>
      <c r="O906" s="13"/>
      <c r="P906" s="15"/>
      <c r="Q906" s="13"/>
      <c r="R906" s="13"/>
      <c r="S906" s="13"/>
      <c r="T906" s="13"/>
      <c r="U906" s="13"/>
      <c r="V906" s="13"/>
      <c r="W906" s="15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</row>
    <row r="907" spans="1:34" ht="14.25" customHeight="1" x14ac:dyDescent="0.3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5"/>
      <c r="N907" s="13"/>
      <c r="O907" s="13"/>
      <c r="P907" s="15"/>
      <c r="Q907" s="13"/>
      <c r="R907" s="13"/>
      <c r="S907" s="13"/>
      <c r="T907" s="13"/>
      <c r="U907" s="13"/>
      <c r="V907" s="13"/>
      <c r="W907" s="15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</row>
    <row r="908" spans="1:34" ht="14.25" customHeight="1" x14ac:dyDescent="0.3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5"/>
      <c r="N908" s="13"/>
      <c r="O908" s="13"/>
      <c r="P908" s="15"/>
      <c r="Q908" s="13"/>
      <c r="R908" s="13"/>
      <c r="S908" s="13"/>
      <c r="T908" s="13"/>
      <c r="U908" s="13"/>
      <c r="V908" s="13"/>
      <c r="W908" s="15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</row>
    <row r="909" spans="1:34" ht="14.25" customHeight="1" x14ac:dyDescent="0.3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5"/>
      <c r="N909" s="13"/>
      <c r="O909" s="13"/>
      <c r="P909" s="15"/>
      <c r="Q909" s="13"/>
      <c r="R909" s="13"/>
      <c r="S909" s="13"/>
      <c r="T909" s="13"/>
      <c r="U909" s="13"/>
      <c r="V909" s="13"/>
      <c r="W909" s="15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</row>
    <row r="910" spans="1:34" ht="14.25" customHeight="1" x14ac:dyDescent="0.3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5"/>
      <c r="N910" s="13"/>
      <c r="O910" s="13"/>
      <c r="P910" s="15"/>
      <c r="Q910" s="13"/>
      <c r="R910" s="13"/>
      <c r="S910" s="13"/>
      <c r="T910" s="13"/>
      <c r="U910" s="13"/>
      <c r="V910" s="13"/>
      <c r="W910" s="15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</row>
    <row r="911" spans="1:34" ht="14.25" customHeight="1" x14ac:dyDescent="0.3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5"/>
      <c r="N911" s="13"/>
      <c r="O911" s="13"/>
      <c r="P911" s="15"/>
      <c r="Q911" s="13"/>
      <c r="R911" s="13"/>
      <c r="S911" s="13"/>
      <c r="T911" s="13"/>
      <c r="U911" s="13"/>
      <c r="V911" s="13"/>
      <c r="W911" s="15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</row>
    <row r="912" spans="1:34" ht="14.25" customHeight="1" x14ac:dyDescent="0.3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5"/>
      <c r="N912" s="13"/>
      <c r="O912" s="13"/>
      <c r="P912" s="15"/>
      <c r="Q912" s="13"/>
      <c r="R912" s="13"/>
      <c r="S912" s="13"/>
      <c r="T912" s="13"/>
      <c r="U912" s="13"/>
      <c r="V912" s="13"/>
      <c r="W912" s="15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</row>
    <row r="913" spans="1:34" ht="14.25" customHeight="1" x14ac:dyDescent="0.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5"/>
      <c r="N913" s="13"/>
      <c r="O913" s="13"/>
      <c r="P913" s="15"/>
      <c r="Q913" s="13"/>
      <c r="R913" s="13"/>
      <c r="S913" s="13"/>
      <c r="T913" s="13"/>
      <c r="U913" s="13"/>
      <c r="V913" s="13"/>
      <c r="W913" s="15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</row>
    <row r="914" spans="1:34" ht="14.25" customHeight="1" x14ac:dyDescent="0.3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5"/>
      <c r="N914" s="13"/>
      <c r="O914" s="13"/>
      <c r="P914" s="15"/>
      <c r="Q914" s="13"/>
      <c r="R914" s="13"/>
      <c r="S914" s="13"/>
      <c r="T914" s="13"/>
      <c r="U914" s="13"/>
      <c r="V914" s="13"/>
      <c r="W914" s="15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</row>
    <row r="915" spans="1:34" ht="14.25" customHeight="1" x14ac:dyDescent="0.3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5"/>
      <c r="N915" s="13"/>
      <c r="O915" s="13"/>
      <c r="P915" s="15"/>
      <c r="Q915" s="13"/>
      <c r="R915" s="13"/>
      <c r="S915" s="13"/>
      <c r="T915" s="13"/>
      <c r="U915" s="13"/>
      <c r="V915" s="13"/>
      <c r="W915" s="15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</row>
    <row r="916" spans="1:34" ht="14.25" customHeight="1" x14ac:dyDescent="0.3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5"/>
      <c r="N916" s="13"/>
      <c r="O916" s="13"/>
      <c r="P916" s="15"/>
      <c r="Q916" s="13"/>
      <c r="R916" s="13"/>
      <c r="S916" s="13"/>
      <c r="T916" s="13"/>
      <c r="U916" s="13"/>
      <c r="V916" s="13"/>
      <c r="W916" s="15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</row>
    <row r="917" spans="1:34" ht="14.25" customHeight="1" x14ac:dyDescent="0.3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5"/>
      <c r="N917" s="13"/>
      <c r="O917" s="13"/>
      <c r="P917" s="15"/>
      <c r="Q917" s="13"/>
      <c r="R917" s="13"/>
      <c r="S917" s="13"/>
      <c r="T917" s="13"/>
      <c r="U917" s="13"/>
      <c r="V917" s="13"/>
      <c r="W917" s="15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</row>
    <row r="918" spans="1:34" ht="14.25" customHeight="1" x14ac:dyDescent="0.3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5"/>
      <c r="N918" s="13"/>
      <c r="O918" s="13"/>
      <c r="P918" s="15"/>
      <c r="Q918" s="13"/>
      <c r="R918" s="13"/>
      <c r="S918" s="13"/>
      <c r="T918" s="13"/>
      <c r="U918" s="13"/>
      <c r="V918" s="13"/>
      <c r="W918" s="15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</row>
    <row r="919" spans="1:34" ht="14.25" customHeight="1" x14ac:dyDescent="0.3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5"/>
      <c r="N919" s="13"/>
      <c r="O919" s="13"/>
      <c r="P919" s="15"/>
      <c r="Q919" s="13"/>
      <c r="R919" s="13"/>
      <c r="S919" s="13"/>
      <c r="T919" s="13"/>
      <c r="U919" s="13"/>
      <c r="V919" s="13"/>
      <c r="W919" s="15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</row>
    <row r="920" spans="1:34" ht="14.25" customHeight="1" x14ac:dyDescent="0.3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5"/>
      <c r="N920" s="13"/>
      <c r="O920" s="13"/>
      <c r="P920" s="15"/>
      <c r="Q920" s="13"/>
      <c r="R920" s="13"/>
      <c r="S920" s="13"/>
      <c r="T920" s="13"/>
      <c r="U920" s="13"/>
      <c r="V920" s="13"/>
      <c r="W920" s="15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</row>
    <row r="921" spans="1:34" ht="14.25" customHeight="1" x14ac:dyDescent="0.3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5"/>
      <c r="N921" s="13"/>
      <c r="O921" s="13"/>
      <c r="P921" s="15"/>
      <c r="Q921" s="13"/>
      <c r="R921" s="13"/>
      <c r="S921" s="13"/>
      <c r="T921" s="13"/>
      <c r="U921" s="13"/>
      <c r="V921" s="13"/>
      <c r="W921" s="15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</row>
    <row r="922" spans="1:34" ht="14.25" customHeight="1" x14ac:dyDescent="0.3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5"/>
      <c r="N922" s="13"/>
      <c r="O922" s="13"/>
      <c r="P922" s="15"/>
      <c r="Q922" s="13"/>
      <c r="R922" s="13"/>
      <c r="S922" s="13"/>
      <c r="T922" s="13"/>
      <c r="U922" s="13"/>
      <c r="V922" s="13"/>
      <c r="W922" s="15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</row>
    <row r="923" spans="1:34" ht="14.25" customHeight="1" x14ac:dyDescent="0.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5"/>
      <c r="N923" s="13"/>
      <c r="O923" s="13"/>
      <c r="P923" s="15"/>
      <c r="Q923" s="13"/>
      <c r="R923" s="13"/>
      <c r="S923" s="13"/>
      <c r="T923" s="13"/>
      <c r="U923" s="13"/>
      <c r="V923" s="13"/>
      <c r="W923" s="15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</row>
    <row r="924" spans="1:34" ht="14.25" customHeight="1" x14ac:dyDescent="0.3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5"/>
      <c r="N924" s="13"/>
      <c r="O924" s="13"/>
      <c r="P924" s="15"/>
      <c r="Q924" s="13"/>
      <c r="R924" s="13"/>
      <c r="S924" s="13"/>
      <c r="T924" s="13"/>
      <c r="U924" s="13"/>
      <c r="V924" s="13"/>
      <c r="W924" s="15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</row>
    <row r="925" spans="1:34" ht="14.25" customHeight="1" x14ac:dyDescent="0.3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5"/>
      <c r="N925" s="13"/>
      <c r="O925" s="13"/>
      <c r="P925" s="15"/>
      <c r="Q925" s="13"/>
      <c r="R925" s="13"/>
      <c r="S925" s="13"/>
      <c r="T925" s="13"/>
      <c r="U925" s="13"/>
      <c r="V925" s="13"/>
      <c r="W925" s="15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</row>
    <row r="926" spans="1:34" ht="14.25" customHeight="1" x14ac:dyDescent="0.3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5"/>
      <c r="N926" s="13"/>
      <c r="O926" s="13"/>
      <c r="P926" s="15"/>
      <c r="Q926" s="13"/>
      <c r="R926" s="13"/>
      <c r="S926" s="13"/>
      <c r="T926" s="13"/>
      <c r="U926" s="13"/>
      <c r="V926" s="13"/>
      <c r="W926" s="15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</row>
    <row r="927" spans="1:34" ht="14.25" customHeight="1" x14ac:dyDescent="0.3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5"/>
      <c r="N927" s="13"/>
      <c r="O927" s="13"/>
      <c r="P927" s="15"/>
      <c r="Q927" s="13"/>
      <c r="R927" s="13"/>
      <c r="S927" s="13"/>
      <c r="T927" s="13"/>
      <c r="U927" s="13"/>
      <c r="V927" s="13"/>
      <c r="W927" s="15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</row>
    <row r="928" spans="1:34" ht="14.25" customHeight="1" x14ac:dyDescent="0.3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5"/>
      <c r="N928" s="13"/>
      <c r="O928" s="13"/>
      <c r="P928" s="15"/>
      <c r="Q928" s="13"/>
      <c r="R928" s="13"/>
      <c r="S928" s="13"/>
      <c r="T928" s="13"/>
      <c r="U928" s="13"/>
      <c r="V928" s="13"/>
      <c r="W928" s="15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</row>
    <row r="929" spans="1:34" ht="14.25" customHeight="1" x14ac:dyDescent="0.3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5"/>
      <c r="N929" s="13"/>
      <c r="O929" s="13"/>
      <c r="P929" s="15"/>
      <c r="Q929" s="13"/>
      <c r="R929" s="13"/>
      <c r="S929" s="13"/>
      <c r="T929" s="13"/>
      <c r="U929" s="13"/>
      <c r="V929" s="13"/>
      <c r="W929" s="15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</row>
    <row r="930" spans="1:34" ht="14.25" customHeight="1" x14ac:dyDescent="0.3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5"/>
      <c r="N930" s="13"/>
      <c r="O930" s="13"/>
      <c r="P930" s="15"/>
      <c r="Q930" s="13"/>
      <c r="R930" s="13"/>
      <c r="S930" s="13"/>
      <c r="T930" s="13"/>
      <c r="U930" s="13"/>
      <c r="V930" s="13"/>
      <c r="W930" s="15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</row>
    <row r="931" spans="1:34" ht="14.25" customHeight="1" x14ac:dyDescent="0.3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5"/>
      <c r="N931" s="13"/>
      <c r="O931" s="13"/>
      <c r="P931" s="15"/>
      <c r="Q931" s="13"/>
      <c r="R931" s="13"/>
      <c r="S931" s="13"/>
      <c r="T931" s="13"/>
      <c r="U931" s="13"/>
      <c r="V931" s="13"/>
      <c r="W931" s="15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</row>
    <row r="932" spans="1:34" ht="14.25" customHeight="1" x14ac:dyDescent="0.3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5"/>
      <c r="N932" s="13"/>
      <c r="O932" s="13"/>
      <c r="P932" s="15"/>
      <c r="Q932" s="13"/>
      <c r="R932" s="13"/>
      <c r="S932" s="13"/>
      <c r="T932" s="13"/>
      <c r="U932" s="13"/>
      <c r="V932" s="13"/>
      <c r="W932" s="15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</row>
    <row r="933" spans="1:34" ht="14.25" customHeight="1" x14ac:dyDescent="0.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5"/>
      <c r="N933" s="13"/>
      <c r="O933" s="13"/>
      <c r="P933" s="15"/>
      <c r="Q933" s="13"/>
      <c r="R933" s="13"/>
      <c r="S933" s="13"/>
      <c r="T933" s="13"/>
      <c r="U933" s="13"/>
      <c r="V933" s="13"/>
      <c r="W933" s="15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</row>
    <row r="934" spans="1:34" ht="14.25" customHeight="1" x14ac:dyDescent="0.3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5"/>
      <c r="N934" s="13"/>
      <c r="O934" s="13"/>
      <c r="P934" s="15"/>
      <c r="Q934" s="13"/>
      <c r="R934" s="13"/>
      <c r="S934" s="13"/>
      <c r="T934" s="13"/>
      <c r="U934" s="13"/>
      <c r="V934" s="13"/>
      <c r="W934" s="15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</row>
    <row r="935" spans="1:34" ht="14.25" customHeight="1" x14ac:dyDescent="0.3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5"/>
      <c r="N935" s="13"/>
      <c r="O935" s="13"/>
      <c r="P935" s="15"/>
      <c r="Q935" s="13"/>
      <c r="R935" s="13"/>
      <c r="S935" s="13"/>
      <c r="T935" s="13"/>
      <c r="U935" s="13"/>
      <c r="V935" s="13"/>
      <c r="W935" s="15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</row>
    <row r="936" spans="1:34" ht="14.25" customHeight="1" x14ac:dyDescent="0.3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5"/>
      <c r="N936" s="13"/>
      <c r="O936" s="13"/>
      <c r="P936" s="15"/>
      <c r="Q936" s="13"/>
      <c r="R936" s="13"/>
      <c r="S936" s="13"/>
      <c r="T936" s="13"/>
      <c r="U936" s="13"/>
      <c r="V936" s="13"/>
      <c r="W936" s="15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</row>
    <row r="937" spans="1:34" ht="14.25" customHeight="1" x14ac:dyDescent="0.3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5"/>
      <c r="N937" s="13"/>
      <c r="O937" s="13"/>
      <c r="P937" s="15"/>
      <c r="Q937" s="13"/>
      <c r="R937" s="13"/>
      <c r="S937" s="13"/>
      <c r="T937" s="13"/>
      <c r="U937" s="13"/>
      <c r="V937" s="13"/>
      <c r="W937" s="15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</row>
    <row r="938" spans="1:34" ht="14.25" customHeight="1" x14ac:dyDescent="0.3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5"/>
      <c r="N938" s="13"/>
      <c r="O938" s="13"/>
      <c r="P938" s="15"/>
      <c r="Q938" s="13"/>
      <c r="R938" s="13"/>
      <c r="S938" s="13"/>
      <c r="T938" s="13"/>
      <c r="U938" s="13"/>
      <c r="V938" s="13"/>
      <c r="W938" s="15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</row>
    <row r="939" spans="1:34" ht="14.25" customHeight="1" x14ac:dyDescent="0.3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5"/>
      <c r="N939" s="13"/>
      <c r="O939" s="13"/>
      <c r="P939" s="15"/>
      <c r="Q939" s="13"/>
      <c r="R939" s="13"/>
      <c r="S939" s="13"/>
      <c r="T939" s="13"/>
      <c r="U939" s="13"/>
      <c r="V939" s="13"/>
      <c r="W939" s="15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</row>
    <row r="940" spans="1:34" ht="14.25" customHeight="1" x14ac:dyDescent="0.3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5"/>
      <c r="N940" s="13"/>
      <c r="O940" s="13"/>
      <c r="P940" s="15"/>
      <c r="Q940" s="13"/>
      <c r="R940" s="13"/>
      <c r="S940" s="13"/>
      <c r="T940" s="13"/>
      <c r="U940" s="13"/>
      <c r="V940" s="13"/>
      <c r="W940" s="15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</row>
    <row r="941" spans="1:34" ht="14.25" customHeight="1" x14ac:dyDescent="0.3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5"/>
      <c r="N941" s="13"/>
      <c r="O941" s="13"/>
      <c r="P941" s="15"/>
      <c r="Q941" s="13"/>
      <c r="R941" s="13"/>
      <c r="S941" s="13"/>
      <c r="T941" s="13"/>
      <c r="U941" s="13"/>
      <c r="V941" s="13"/>
      <c r="W941" s="15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</row>
    <row r="942" spans="1:34" ht="14.25" customHeight="1" x14ac:dyDescent="0.3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5"/>
      <c r="N942" s="13"/>
      <c r="O942" s="13"/>
      <c r="P942" s="15"/>
      <c r="Q942" s="13"/>
      <c r="R942" s="13"/>
      <c r="S942" s="13"/>
      <c r="T942" s="13"/>
      <c r="U942" s="13"/>
      <c r="V942" s="13"/>
      <c r="W942" s="15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</row>
    <row r="943" spans="1:34" ht="14.25" customHeight="1" x14ac:dyDescent="0.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5"/>
      <c r="N943" s="13"/>
      <c r="O943" s="13"/>
      <c r="P943" s="15"/>
      <c r="Q943" s="13"/>
      <c r="R943" s="13"/>
      <c r="S943" s="13"/>
      <c r="T943" s="13"/>
      <c r="U943" s="13"/>
      <c r="V943" s="13"/>
      <c r="W943" s="15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</row>
    <row r="944" spans="1:34" ht="14.25" customHeight="1" x14ac:dyDescent="0.3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5"/>
      <c r="N944" s="13"/>
      <c r="O944" s="13"/>
      <c r="P944" s="15"/>
      <c r="Q944" s="13"/>
      <c r="R944" s="13"/>
      <c r="S944" s="13"/>
      <c r="T944" s="13"/>
      <c r="U944" s="13"/>
      <c r="V944" s="13"/>
      <c r="W944" s="15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</row>
    <row r="945" spans="1:34" ht="14.25" customHeight="1" x14ac:dyDescent="0.3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5"/>
      <c r="N945" s="13"/>
      <c r="O945" s="13"/>
      <c r="P945" s="15"/>
      <c r="Q945" s="13"/>
      <c r="R945" s="13"/>
      <c r="S945" s="13"/>
      <c r="T945" s="13"/>
      <c r="U945" s="13"/>
      <c r="V945" s="13"/>
      <c r="W945" s="15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</row>
    <row r="946" spans="1:34" ht="14.25" customHeight="1" x14ac:dyDescent="0.3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5"/>
      <c r="N946" s="13"/>
      <c r="O946" s="13"/>
      <c r="P946" s="15"/>
      <c r="Q946" s="13"/>
      <c r="R946" s="13"/>
      <c r="S946" s="13"/>
      <c r="T946" s="13"/>
      <c r="U946" s="13"/>
      <c r="V946" s="13"/>
      <c r="W946" s="15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</row>
    <row r="947" spans="1:34" ht="14.25" customHeight="1" x14ac:dyDescent="0.3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5"/>
      <c r="N947" s="13"/>
      <c r="O947" s="13"/>
      <c r="P947" s="15"/>
      <c r="Q947" s="13"/>
      <c r="R947" s="13"/>
      <c r="S947" s="13"/>
      <c r="T947" s="13"/>
      <c r="U947" s="13"/>
      <c r="V947" s="13"/>
      <c r="W947" s="15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</row>
    <row r="948" spans="1:34" ht="14.25" customHeight="1" x14ac:dyDescent="0.3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5"/>
      <c r="N948" s="13"/>
      <c r="O948" s="13"/>
      <c r="P948" s="15"/>
      <c r="Q948" s="13"/>
      <c r="R948" s="13"/>
      <c r="S948" s="13"/>
      <c r="T948" s="13"/>
      <c r="U948" s="13"/>
      <c r="V948" s="13"/>
      <c r="W948" s="15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</row>
    <row r="949" spans="1:34" ht="14.25" customHeight="1" x14ac:dyDescent="0.3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5"/>
      <c r="N949" s="13"/>
      <c r="O949" s="13"/>
      <c r="P949" s="15"/>
      <c r="Q949" s="13"/>
      <c r="R949" s="13"/>
      <c r="S949" s="13"/>
      <c r="T949" s="13"/>
      <c r="U949" s="13"/>
      <c r="V949" s="13"/>
      <c r="W949" s="15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</row>
    <row r="950" spans="1:34" ht="14.25" customHeight="1" x14ac:dyDescent="0.3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5"/>
      <c r="N950" s="13"/>
      <c r="O950" s="13"/>
      <c r="P950" s="15"/>
      <c r="Q950" s="13"/>
      <c r="R950" s="13"/>
      <c r="S950" s="13"/>
      <c r="T950" s="13"/>
      <c r="U950" s="13"/>
      <c r="V950" s="13"/>
      <c r="W950" s="15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</row>
    <row r="951" spans="1:34" ht="14.25" customHeight="1" x14ac:dyDescent="0.3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5"/>
      <c r="N951" s="13"/>
      <c r="O951" s="13"/>
      <c r="P951" s="15"/>
      <c r="Q951" s="13"/>
      <c r="R951" s="13"/>
      <c r="S951" s="13"/>
      <c r="T951" s="13"/>
      <c r="U951" s="13"/>
      <c r="V951" s="13"/>
      <c r="W951" s="15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</row>
    <row r="952" spans="1:34" ht="14.25" customHeight="1" x14ac:dyDescent="0.3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5"/>
      <c r="N952" s="13"/>
      <c r="O952" s="13"/>
      <c r="P952" s="15"/>
      <c r="Q952" s="13"/>
      <c r="R952" s="13"/>
      <c r="S952" s="13"/>
      <c r="T952" s="13"/>
      <c r="U952" s="13"/>
      <c r="V952" s="13"/>
      <c r="W952" s="15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</row>
    <row r="953" spans="1:34" ht="14.25" customHeight="1" x14ac:dyDescent="0.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5"/>
      <c r="N953" s="13"/>
      <c r="O953" s="13"/>
      <c r="P953" s="15"/>
      <c r="Q953" s="13"/>
      <c r="R953" s="13"/>
      <c r="S953" s="13"/>
      <c r="T953" s="13"/>
      <c r="U953" s="13"/>
      <c r="V953" s="13"/>
      <c r="W953" s="15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</row>
    <row r="954" spans="1:34" ht="14.25" customHeight="1" x14ac:dyDescent="0.3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5"/>
      <c r="N954" s="13"/>
      <c r="O954" s="13"/>
      <c r="P954" s="15"/>
      <c r="Q954" s="13"/>
      <c r="R954" s="13"/>
      <c r="S954" s="13"/>
      <c r="T954" s="13"/>
      <c r="U954" s="13"/>
      <c r="V954" s="13"/>
      <c r="W954" s="15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</row>
    <row r="955" spans="1:34" ht="14.25" customHeight="1" x14ac:dyDescent="0.3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5"/>
      <c r="N955" s="13"/>
      <c r="O955" s="13"/>
      <c r="P955" s="15"/>
      <c r="Q955" s="13"/>
      <c r="R955" s="13"/>
      <c r="S955" s="13"/>
      <c r="T955" s="13"/>
      <c r="U955" s="13"/>
      <c r="V955" s="13"/>
      <c r="W955" s="15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</row>
    <row r="956" spans="1:34" ht="14.25" customHeight="1" x14ac:dyDescent="0.3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5"/>
      <c r="N956" s="13"/>
      <c r="O956" s="13"/>
      <c r="P956" s="15"/>
      <c r="Q956" s="13"/>
      <c r="R956" s="13"/>
      <c r="S956" s="13"/>
      <c r="T956" s="13"/>
      <c r="U956" s="13"/>
      <c r="V956" s="13"/>
      <c r="W956" s="15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</row>
    <row r="957" spans="1:34" ht="14.25" customHeight="1" x14ac:dyDescent="0.3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5"/>
      <c r="N957" s="13"/>
      <c r="O957" s="13"/>
      <c r="P957" s="15"/>
      <c r="Q957" s="13"/>
      <c r="R957" s="13"/>
      <c r="S957" s="13"/>
      <c r="T957" s="13"/>
      <c r="U957" s="13"/>
      <c r="V957" s="13"/>
      <c r="W957" s="15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</row>
    <row r="958" spans="1:34" ht="14.25" customHeight="1" x14ac:dyDescent="0.3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5"/>
      <c r="N958" s="13"/>
      <c r="O958" s="13"/>
      <c r="P958" s="15"/>
      <c r="Q958" s="13"/>
      <c r="R958" s="13"/>
      <c r="S958" s="13"/>
      <c r="T958" s="13"/>
      <c r="U958" s="13"/>
      <c r="V958" s="13"/>
      <c r="W958" s="15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</row>
    <row r="959" spans="1:34" ht="14.25" customHeight="1" x14ac:dyDescent="0.3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5"/>
      <c r="N959" s="13"/>
      <c r="O959" s="13"/>
      <c r="P959" s="15"/>
      <c r="Q959" s="13"/>
      <c r="R959" s="13"/>
      <c r="S959" s="13"/>
      <c r="T959" s="13"/>
      <c r="U959" s="13"/>
      <c r="V959" s="13"/>
      <c r="W959" s="15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</row>
    <row r="960" spans="1:34" ht="14.25" customHeight="1" x14ac:dyDescent="0.3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5"/>
      <c r="N960" s="13"/>
      <c r="O960" s="13"/>
      <c r="P960" s="15"/>
      <c r="Q960" s="13"/>
      <c r="R960" s="13"/>
      <c r="S960" s="13"/>
      <c r="T960" s="13"/>
      <c r="U960" s="13"/>
      <c r="V960" s="13"/>
      <c r="W960" s="15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</row>
    <row r="961" spans="1:34" ht="14.25" customHeight="1" x14ac:dyDescent="0.3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5"/>
      <c r="N961" s="13"/>
      <c r="O961" s="13"/>
      <c r="P961" s="15"/>
      <c r="Q961" s="13"/>
      <c r="R961" s="13"/>
      <c r="S961" s="13"/>
      <c r="T961" s="13"/>
      <c r="U961" s="13"/>
      <c r="V961" s="13"/>
      <c r="W961" s="15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</row>
    <row r="962" spans="1:34" ht="14.25" customHeight="1" x14ac:dyDescent="0.3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5"/>
      <c r="N962" s="13"/>
      <c r="O962" s="13"/>
      <c r="P962" s="15"/>
      <c r="Q962" s="13"/>
      <c r="R962" s="13"/>
      <c r="S962" s="13"/>
      <c r="T962" s="13"/>
      <c r="U962" s="13"/>
      <c r="V962" s="13"/>
      <c r="W962" s="15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</row>
    <row r="963" spans="1:34" ht="14.25" customHeight="1" x14ac:dyDescent="0.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5"/>
      <c r="N963" s="13"/>
      <c r="O963" s="13"/>
      <c r="P963" s="15"/>
      <c r="Q963" s="13"/>
      <c r="R963" s="13"/>
      <c r="S963" s="13"/>
      <c r="T963" s="13"/>
      <c r="U963" s="13"/>
      <c r="V963" s="13"/>
      <c r="W963" s="15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</row>
    <row r="964" spans="1:34" ht="14.25" customHeight="1" x14ac:dyDescent="0.3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5"/>
      <c r="N964" s="13"/>
      <c r="O964" s="13"/>
      <c r="P964" s="15"/>
      <c r="Q964" s="13"/>
      <c r="R964" s="13"/>
      <c r="S964" s="13"/>
      <c r="T964" s="13"/>
      <c r="U964" s="13"/>
      <c r="V964" s="13"/>
      <c r="W964" s="15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</row>
    <row r="965" spans="1:34" ht="14.25" customHeight="1" x14ac:dyDescent="0.3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5"/>
      <c r="N965" s="13"/>
      <c r="O965" s="13"/>
      <c r="P965" s="15"/>
      <c r="Q965" s="13"/>
      <c r="R965" s="13"/>
      <c r="S965" s="13"/>
      <c r="T965" s="13"/>
      <c r="U965" s="13"/>
      <c r="V965" s="13"/>
      <c r="W965" s="15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</row>
    <row r="966" spans="1:34" ht="14.25" customHeight="1" x14ac:dyDescent="0.3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5"/>
      <c r="N966" s="13"/>
      <c r="O966" s="13"/>
      <c r="P966" s="15"/>
      <c r="Q966" s="13"/>
      <c r="R966" s="13"/>
      <c r="S966" s="13"/>
      <c r="T966" s="13"/>
      <c r="U966" s="13"/>
      <c r="V966" s="13"/>
      <c r="W966" s="15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</row>
    <row r="967" spans="1:34" ht="14.25" customHeight="1" x14ac:dyDescent="0.3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5"/>
      <c r="N967" s="13"/>
      <c r="O967" s="13"/>
      <c r="P967" s="15"/>
      <c r="Q967" s="13"/>
      <c r="R967" s="13"/>
      <c r="S967" s="13"/>
      <c r="T967" s="13"/>
      <c r="U967" s="13"/>
      <c r="V967" s="13"/>
      <c r="W967" s="15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</row>
    <row r="968" spans="1:34" ht="14.25" customHeight="1" x14ac:dyDescent="0.3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5"/>
      <c r="N968" s="13"/>
      <c r="O968" s="13"/>
      <c r="P968" s="15"/>
      <c r="Q968" s="13"/>
      <c r="R968" s="13"/>
      <c r="S968" s="13"/>
      <c r="T968" s="13"/>
      <c r="U968" s="13"/>
      <c r="V968" s="13"/>
      <c r="W968" s="15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</row>
    <row r="969" spans="1:34" ht="14.25" customHeight="1" x14ac:dyDescent="0.3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5"/>
      <c r="N969" s="13"/>
      <c r="O969" s="13"/>
      <c r="P969" s="15"/>
      <c r="Q969" s="13"/>
      <c r="R969" s="13"/>
      <c r="S969" s="13"/>
      <c r="T969" s="13"/>
      <c r="U969" s="13"/>
      <c r="V969" s="13"/>
      <c r="W969" s="15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</row>
    <row r="970" spans="1:34" ht="14.25" customHeight="1" x14ac:dyDescent="0.3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5"/>
      <c r="N970" s="13"/>
      <c r="O970" s="13"/>
      <c r="P970" s="15"/>
      <c r="Q970" s="13"/>
      <c r="R970" s="13"/>
      <c r="S970" s="13"/>
      <c r="T970" s="13"/>
      <c r="U970" s="13"/>
      <c r="V970" s="13"/>
      <c r="W970" s="15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</row>
    <row r="971" spans="1:34" ht="14.25" customHeight="1" x14ac:dyDescent="0.3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5"/>
      <c r="N971" s="13"/>
      <c r="O971" s="13"/>
      <c r="P971" s="15"/>
      <c r="Q971" s="13"/>
      <c r="R971" s="13"/>
      <c r="S971" s="13"/>
      <c r="T971" s="13"/>
      <c r="U971" s="13"/>
      <c r="V971" s="13"/>
      <c r="W971" s="15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</row>
    <row r="972" spans="1:34" ht="14.25" customHeight="1" x14ac:dyDescent="0.3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5"/>
      <c r="N972" s="13"/>
      <c r="O972" s="13"/>
      <c r="P972" s="15"/>
      <c r="Q972" s="13"/>
      <c r="R972" s="13"/>
      <c r="S972" s="13"/>
      <c r="T972" s="13"/>
      <c r="U972" s="13"/>
      <c r="V972" s="13"/>
      <c r="W972" s="15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</row>
    <row r="973" spans="1:34" ht="14.25" customHeight="1" x14ac:dyDescent="0.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5"/>
      <c r="N973" s="13"/>
      <c r="O973" s="13"/>
      <c r="P973" s="15"/>
      <c r="Q973" s="13"/>
      <c r="R973" s="13"/>
      <c r="S973" s="13"/>
      <c r="T973" s="13"/>
      <c r="U973" s="13"/>
      <c r="V973" s="13"/>
      <c r="W973" s="15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</row>
    <row r="974" spans="1:34" ht="14.25" customHeight="1" x14ac:dyDescent="0.3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5"/>
      <c r="N974" s="13"/>
      <c r="O974" s="13"/>
      <c r="P974" s="15"/>
      <c r="Q974" s="13"/>
      <c r="R974" s="13"/>
      <c r="S974" s="13"/>
      <c r="T974" s="13"/>
      <c r="U974" s="13"/>
      <c r="V974" s="13"/>
      <c r="W974" s="15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</row>
    <row r="975" spans="1:34" ht="14.25" customHeight="1" x14ac:dyDescent="0.3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5"/>
      <c r="N975" s="13"/>
      <c r="O975" s="13"/>
      <c r="P975" s="15"/>
      <c r="Q975" s="13"/>
      <c r="R975" s="13"/>
      <c r="S975" s="13"/>
      <c r="T975" s="13"/>
      <c r="U975" s="13"/>
      <c r="V975" s="13"/>
      <c r="W975" s="15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</row>
    <row r="976" spans="1:34" ht="14.25" customHeight="1" x14ac:dyDescent="0.3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5"/>
      <c r="N976" s="13"/>
      <c r="O976" s="13"/>
      <c r="P976" s="15"/>
      <c r="Q976" s="13"/>
      <c r="R976" s="13"/>
      <c r="S976" s="13"/>
      <c r="T976" s="13"/>
      <c r="U976" s="13"/>
      <c r="V976" s="13"/>
      <c r="W976" s="15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</row>
    <row r="977" spans="1:34" ht="14.25" customHeight="1" x14ac:dyDescent="0.3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5"/>
      <c r="N977" s="13"/>
      <c r="O977" s="13"/>
      <c r="P977" s="15"/>
      <c r="Q977" s="13"/>
      <c r="R977" s="13"/>
      <c r="S977" s="13"/>
      <c r="T977" s="13"/>
      <c r="U977" s="13"/>
      <c r="V977" s="13"/>
      <c r="W977" s="15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</row>
    <row r="978" spans="1:34" ht="14.25" customHeight="1" x14ac:dyDescent="0.3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5"/>
      <c r="N978" s="13"/>
      <c r="O978" s="13"/>
      <c r="P978" s="15"/>
      <c r="Q978" s="13"/>
      <c r="R978" s="13"/>
      <c r="S978" s="13"/>
      <c r="T978" s="13"/>
      <c r="U978" s="13"/>
      <c r="V978" s="13"/>
      <c r="W978" s="15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</row>
    <row r="979" spans="1:34" ht="14.25" customHeight="1" x14ac:dyDescent="0.3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5"/>
      <c r="N979" s="13"/>
      <c r="O979" s="13"/>
      <c r="P979" s="15"/>
      <c r="Q979" s="13"/>
      <c r="R979" s="13"/>
      <c r="S979" s="13"/>
      <c r="T979" s="13"/>
      <c r="U979" s="13"/>
      <c r="V979" s="13"/>
      <c r="W979" s="15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</row>
    <row r="980" spans="1:34" ht="14.25" customHeight="1" x14ac:dyDescent="0.3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5"/>
      <c r="N980" s="13"/>
      <c r="O980" s="13"/>
      <c r="P980" s="15"/>
      <c r="Q980" s="13"/>
      <c r="R980" s="13"/>
      <c r="S980" s="13"/>
      <c r="T980" s="13"/>
      <c r="U980" s="13"/>
      <c r="V980" s="13"/>
      <c r="W980" s="15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</row>
    <row r="981" spans="1:34" ht="14.25" customHeight="1" x14ac:dyDescent="0.3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5"/>
      <c r="N981" s="13"/>
      <c r="O981" s="13"/>
      <c r="P981" s="15"/>
      <c r="Q981" s="13"/>
      <c r="R981" s="13"/>
      <c r="S981" s="13"/>
      <c r="T981" s="13"/>
      <c r="U981" s="13"/>
      <c r="V981" s="13"/>
      <c r="W981" s="15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</row>
    <row r="982" spans="1:34" ht="14.25" customHeight="1" x14ac:dyDescent="0.3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5"/>
      <c r="N982" s="13"/>
      <c r="O982" s="13"/>
      <c r="P982" s="15"/>
      <c r="Q982" s="13"/>
      <c r="R982" s="13"/>
      <c r="S982" s="13"/>
      <c r="T982" s="13"/>
      <c r="U982" s="13"/>
      <c r="V982" s="13"/>
      <c r="W982" s="15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</row>
    <row r="983" spans="1:34" ht="14.25" customHeight="1" x14ac:dyDescent="0.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5"/>
      <c r="N983" s="13"/>
      <c r="O983" s="13"/>
      <c r="P983" s="15"/>
      <c r="Q983" s="13"/>
      <c r="R983" s="13"/>
      <c r="S983" s="13"/>
      <c r="T983" s="13"/>
      <c r="U983" s="13"/>
      <c r="V983" s="13"/>
      <c r="W983" s="15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</row>
    <row r="984" spans="1:34" ht="14.25" customHeight="1" x14ac:dyDescent="0.3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5"/>
      <c r="N984" s="13"/>
      <c r="O984" s="13"/>
      <c r="P984" s="15"/>
      <c r="Q984" s="13"/>
      <c r="R984" s="13"/>
      <c r="S984" s="13"/>
      <c r="T984" s="13"/>
      <c r="U984" s="13"/>
      <c r="V984" s="13"/>
      <c r="W984" s="15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</row>
    <row r="985" spans="1:34" ht="14.25" customHeight="1" x14ac:dyDescent="0.3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5"/>
      <c r="N985" s="13"/>
      <c r="O985" s="13"/>
      <c r="P985" s="15"/>
      <c r="Q985" s="13"/>
      <c r="R985" s="13"/>
      <c r="S985" s="13"/>
      <c r="T985" s="13"/>
      <c r="U985" s="13"/>
      <c r="V985" s="13"/>
      <c r="W985" s="15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</row>
    <row r="986" spans="1:34" ht="14.25" customHeight="1" x14ac:dyDescent="0.3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5"/>
      <c r="N986" s="13"/>
      <c r="O986" s="13"/>
      <c r="P986" s="15"/>
      <c r="Q986" s="13"/>
      <c r="R986" s="13"/>
      <c r="S986" s="13"/>
      <c r="T986" s="13"/>
      <c r="U986" s="13"/>
      <c r="V986" s="13"/>
      <c r="W986" s="15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</row>
    <row r="987" spans="1:34" ht="14.25" customHeight="1" x14ac:dyDescent="0.3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5"/>
      <c r="N987" s="13"/>
      <c r="O987" s="13"/>
      <c r="P987" s="15"/>
      <c r="Q987" s="13"/>
      <c r="R987" s="13"/>
      <c r="S987" s="13"/>
      <c r="T987" s="13"/>
      <c r="U987" s="13"/>
      <c r="V987" s="13"/>
      <c r="W987" s="15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</row>
    <row r="988" spans="1:34" ht="14.25" customHeight="1" x14ac:dyDescent="0.3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5"/>
      <c r="N988" s="13"/>
      <c r="O988" s="13"/>
      <c r="P988" s="15"/>
      <c r="Q988" s="13"/>
      <c r="R988" s="13"/>
      <c r="S988" s="13"/>
      <c r="T988" s="13"/>
      <c r="U988" s="13"/>
      <c r="V988" s="13"/>
      <c r="W988" s="15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</row>
    <row r="989" spans="1:34" ht="14.25" customHeight="1" x14ac:dyDescent="0.3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5"/>
      <c r="N989" s="13"/>
      <c r="O989" s="13"/>
      <c r="P989" s="15"/>
      <c r="Q989" s="13"/>
      <c r="R989" s="13"/>
      <c r="S989" s="13"/>
      <c r="T989" s="13"/>
      <c r="U989" s="13"/>
      <c r="V989" s="13"/>
      <c r="W989" s="15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</row>
    <row r="990" spans="1:34" ht="14.25" customHeight="1" x14ac:dyDescent="0.3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5"/>
      <c r="N990" s="13"/>
      <c r="O990" s="13"/>
      <c r="P990" s="15"/>
      <c r="Q990" s="13"/>
      <c r="R990" s="13"/>
      <c r="S990" s="13"/>
      <c r="T990" s="13"/>
      <c r="U990" s="13"/>
      <c r="V990" s="13"/>
      <c r="W990" s="15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</row>
    <row r="991" spans="1:34" ht="14.25" customHeight="1" x14ac:dyDescent="0.3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5"/>
      <c r="N991" s="13"/>
      <c r="O991" s="13"/>
      <c r="P991" s="15"/>
      <c r="Q991" s="13"/>
      <c r="R991" s="13"/>
      <c r="S991" s="13"/>
      <c r="T991" s="13"/>
      <c r="U991" s="13"/>
      <c r="V991" s="13"/>
      <c r="W991" s="15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</row>
    <row r="992" spans="1:34" ht="14.25" customHeight="1" x14ac:dyDescent="0.3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5"/>
      <c r="N992" s="13"/>
      <c r="O992" s="13"/>
      <c r="P992" s="15"/>
      <c r="Q992" s="13"/>
      <c r="R992" s="13"/>
      <c r="S992" s="13"/>
      <c r="T992" s="13"/>
      <c r="U992" s="13"/>
      <c r="V992" s="13"/>
      <c r="W992" s="15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</row>
    <row r="993" spans="1:34" ht="14.25" customHeight="1" x14ac:dyDescent="0.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5"/>
      <c r="N993" s="13"/>
      <c r="O993" s="13"/>
      <c r="P993" s="15"/>
      <c r="Q993" s="13"/>
      <c r="R993" s="13"/>
      <c r="S993" s="13"/>
      <c r="T993" s="13"/>
      <c r="U993" s="13"/>
      <c r="V993" s="13"/>
      <c r="W993" s="15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</row>
    <row r="994" spans="1:34" ht="14.25" customHeight="1" x14ac:dyDescent="0.3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5"/>
      <c r="N994" s="13"/>
      <c r="O994" s="13"/>
      <c r="P994" s="15"/>
      <c r="Q994" s="13"/>
      <c r="R994" s="13"/>
      <c r="S994" s="13"/>
      <c r="T994" s="13"/>
      <c r="U994" s="13"/>
      <c r="V994" s="13"/>
      <c r="W994" s="15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</row>
    <row r="995" spans="1:34" ht="14.25" customHeight="1" x14ac:dyDescent="0.3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5"/>
      <c r="N995" s="13"/>
      <c r="O995" s="13"/>
      <c r="P995" s="15"/>
      <c r="Q995" s="13"/>
      <c r="R995" s="13"/>
      <c r="S995" s="13"/>
      <c r="T995" s="13"/>
      <c r="U995" s="13"/>
      <c r="V995" s="13"/>
      <c r="W995" s="15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</row>
    <row r="996" spans="1:34" ht="14.25" customHeight="1" x14ac:dyDescent="0.3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5"/>
      <c r="N996" s="13"/>
      <c r="O996" s="13"/>
      <c r="P996" s="15"/>
      <c r="Q996" s="13"/>
      <c r="R996" s="13"/>
      <c r="S996" s="13"/>
      <c r="T996" s="13"/>
      <c r="U996" s="13"/>
      <c r="V996" s="13"/>
      <c r="W996" s="15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</row>
    <row r="997" spans="1:34" ht="14.25" customHeight="1" x14ac:dyDescent="0.3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5"/>
      <c r="N997" s="13"/>
      <c r="O997" s="13"/>
      <c r="P997" s="15"/>
      <c r="Q997" s="13"/>
      <c r="R997" s="13"/>
      <c r="S997" s="13"/>
      <c r="T997" s="13"/>
      <c r="U997" s="13"/>
      <c r="V997" s="13"/>
      <c r="W997" s="15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</row>
    <row r="998" spans="1:34" ht="14.25" customHeight="1" x14ac:dyDescent="0.3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5"/>
      <c r="N998" s="13"/>
      <c r="O998" s="13"/>
      <c r="P998" s="15"/>
      <c r="Q998" s="13"/>
      <c r="R998" s="13"/>
      <c r="S998" s="13"/>
      <c r="T998" s="13"/>
      <c r="U998" s="13"/>
      <c r="V998" s="13"/>
      <c r="W998" s="15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</row>
    <row r="999" spans="1:34" ht="14.25" customHeight="1" x14ac:dyDescent="0.3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5"/>
      <c r="N999" s="13"/>
      <c r="O999" s="13"/>
      <c r="P999" s="15"/>
      <c r="Q999" s="13"/>
      <c r="R999" s="13"/>
      <c r="S999" s="13"/>
      <c r="T999" s="13"/>
      <c r="U999" s="13"/>
      <c r="V999" s="13"/>
      <c r="W999" s="15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</row>
    <row r="1000" spans="1:34" ht="14.25" customHeight="1" x14ac:dyDescent="0.3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5"/>
      <c r="N1000" s="13"/>
      <c r="O1000" s="13"/>
      <c r="P1000" s="15"/>
      <c r="Q1000" s="13"/>
      <c r="R1000" s="13"/>
      <c r="S1000" s="13"/>
      <c r="T1000" s="13"/>
      <c r="U1000" s="13"/>
      <c r="V1000" s="13"/>
      <c r="W1000" s="15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15"/>
  <sheetViews>
    <sheetView topLeftCell="AA1" workbookViewId="0">
      <selection activeCell="AA12" sqref="AA1:AA12"/>
    </sheetView>
  </sheetViews>
  <sheetFormatPr defaultRowHeight="14.4" x14ac:dyDescent="0.3"/>
  <cols>
    <col min="1" max="1" width="15.88671875" customWidth="1"/>
    <col min="2" max="2" width="15" customWidth="1"/>
    <col min="4" max="4" width="15.77734375" style="33" customWidth="1"/>
    <col min="5" max="5" width="33.77734375" customWidth="1"/>
    <col min="6" max="6" width="36.77734375" customWidth="1"/>
    <col min="7" max="7" width="29.21875" style="33" customWidth="1"/>
    <col min="8" max="8" width="22.33203125" customWidth="1"/>
    <col min="9" max="9" width="12.5546875" style="33" customWidth="1"/>
    <col min="10" max="10" width="14.109375" style="33" customWidth="1"/>
    <col min="11" max="11" width="17.44140625" customWidth="1"/>
    <col min="12" max="12" width="20.6640625" customWidth="1"/>
    <col min="13" max="13" width="17.88671875" customWidth="1"/>
    <col min="14" max="14" width="21.6640625" customWidth="1"/>
    <col min="15" max="15" width="27.6640625" customWidth="1"/>
    <col min="16" max="16" width="25.5546875" customWidth="1"/>
    <col min="17" max="17" width="20.77734375" customWidth="1"/>
    <col min="18" max="18" width="27.109375" customWidth="1"/>
    <col min="19" max="19" width="20.109375" customWidth="1"/>
    <col min="20" max="20" width="24.21875" customWidth="1"/>
    <col min="21" max="21" width="20.21875" style="33" customWidth="1"/>
    <col min="22" max="22" width="21.33203125" customWidth="1"/>
    <col min="23" max="23" width="20.109375" style="33" customWidth="1"/>
    <col min="24" max="24" width="26.109375" style="33" customWidth="1"/>
    <col min="25" max="25" width="33.5546875" style="33" customWidth="1"/>
    <col min="26" max="26" width="33.21875" customWidth="1"/>
    <col min="27" max="27" width="21.77734375" style="33" customWidth="1"/>
    <col min="28" max="28" width="20.44140625" customWidth="1"/>
    <col min="29" max="29" width="23.21875" customWidth="1"/>
    <col min="30" max="30" width="22.88671875" customWidth="1"/>
    <col min="31" max="31" width="26.6640625" style="33" customWidth="1"/>
    <col min="32" max="32" width="26.5546875" style="33" customWidth="1"/>
  </cols>
  <sheetData>
    <row r="1" spans="1:32" ht="15" customHeight="1" thickBot="1" x14ac:dyDescent="0.35">
      <c r="A1" s="7"/>
      <c r="B1" s="8" t="s">
        <v>1</v>
      </c>
      <c r="C1" s="8" t="s">
        <v>2</v>
      </c>
      <c r="D1" s="32" t="s">
        <v>3</v>
      </c>
      <c r="E1" s="8" t="s">
        <v>4</v>
      </c>
      <c r="F1" s="8" t="s">
        <v>5</v>
      </c>
      <c r="G1" s="32" t="s">
        <v>6</v>
      </c>
      <c r="H1" s="8" t="s">
        <v>7</v>
      </c>
      <c r="I1" s="32" t="s">
        <v>8</v>
      </c>
      <c r="J1" s="34" t="s">
        <v>9</v>
      </c>
      <c r="K1" s="8" t="s">
        <v>10</v>
      </c>
      <c r="L1" s="8" t="s">
        <v>11</v>
      </c>
      <c r="M1" s="10" t="s">
        <v>12</v>
      </c>
      <c r="N1" s="8" t="s">
        <v>13</v>
      </c>
      <c r="O1" s="8" t="s">
        <v>14</v>
      </c>
      <c r="P1" s="10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32" t="s">
        <v>20</v>
      </c>
      <c r="V1" s="8" t="s">
        <v>21</v>
      </c>
      <c r="W1" s="32" t="s">
        <v>22</v>
      </c>
      <c r="X1" s="32" t="s">
        <v>23</v>
      </c>
      <c r="Y1" s="32" t="s">
        <v>174</v>
      </c>
      <c r="Z1" s="8" t="s">
        <v>175</v>
      </c>
      <c r="AA1" s="35" t="s">
        <v>26</v>
      </c>
      <c r="AB1" s="11" t="s">
        <v>27</v>
      </c>
      <c r="AC1" s="11" t="s">
        <v>28</v>
      </c>
      <c r="AD1" s="11" t="s">
        <v>29</v>
      </c>
      <c r="AE1" s="35" t="s">
        <v>30</v>
      </c>
      <c r="AF1" s="35" t="s">
        <v>31</v>
      </c>
    </row>
    <row r="2" spans="1:32" x14ac:dyDescent="0.3">
      <c r="A2" t="s">
        <v>411</v>
      </c>
      <c r="D2" s="33">
        <v>-0.38707911487783397</v>
      </c>
      <c r="E2">
        <v>-0.1117826079126758</v>
      </c>
      <c r="G2" s="33">
        <v>0.27450403843259591</v>
      </c>
      <c r="H2">
        <v>0.1066589790413901</v>
      </c>
      <c r="I2" s="33">
        <v>0.22047587492786561</v>
      </c>
      <c r="J2" s="33">
        <v>-0.20089489697167009</v>
      </c>
      <c r="K2">
        <v>1.9372835078926381E-2</v>
      </c>
      <c r="L2">
        <v>-1.0263253784198401E-2</v>
      </c>
      <c r="M2">
        <v>4.1096831256582547E-2</v>
      </c>
      <c r="N2">
        <v>0.15622215038476181</v>
      </c>
      <c r="O2">
        <v>7.3320529670260967E-2</v>
      </c>
      <c r="P2">
        <v>0.21677376225537051</v>
      </c>
      <c r="Q2">
        <v>0.16367929246912991</v>
      </c>
      <c r="R2">
        <v>2.25363976027671E-2</v>
      </c>
      <c r="S2">
        <v>0.13881468947189429</v>
      </c>
      <c r="T2">
        <v>0.10988101555902401</v>
      </c>
      <c r="U2" s="33">
        <v>0.25556549586288041</v>
      </c>
      <c r="V2">
        <v>-6.2571935796148725E-2</v>
      </c>
      <c r="W2" s="33">
        <v>0.24142948042985771</v>
      </c>
      <c r="X2" s="33">
        <v>-0.35594157655938058</v>
      </c>
      <c r="Y2" s="33">
        <v>0.40713328070438759</v>
      </c>
      <c r="Z2">
        <v>0.1799677804346192</v>
      </c>
      <c r="AA2" s="33">
        <v>0.14982225704262639</v>
      </c>
      <c r="AB2">
        <v>0.1292576409199481</v>
      </c>
      <c r="AC2">
        <v>7.7569531842772751E-2</v>
      </c>
      <c r="AD2">
        <v>1.2672935309022941E-2</v>
      </c>
      <c r="AE2" s="33">
        <v>0.1360991802404691</v>
      </c>
      <c r="AF2" s="33">
        <v>0.12973445417562279</v>
      </c>
    </row>
    <row r="3" spans="1:32" x14ac:dyDescent="0.3">
      <c r="A3" t="s">
        <v>412</v>
      </c>
      <c r="D3" s="33">
        <v>-0.36477286080012822</v>
      </c>
      <c r="E3">
        <v>-0.15023753959724101</v>
      </c>
      <c r="G3" s="33">
        <v>0.18307869175023389</v>
      </c>
      <c r="H3">
        <v>0.21050614331431619</v>
      </c>
      <c r="I3" s="33">
        <v>0.35189873849027559</v>
      </c>
      <c r="J3" s="33">
        <v>-0.19911908821323379</v>
      </c>
      <c r="K3">
        <v>0.30857707754272218</v>
      </c>
      <c r="L3">
        <v>0.20401387826879011</v>
      </c>
      <c r="M3">
        <v>0.37345273974951282</v>
      </c>
      <c r="N3">
        <v>0.18475756513437519</v>
      </c>
      <c r="O3">
        <v>0.16885443067559969</v>
      </c>
      <c r="P3">
        <v>1.6953038802778639E-2</v>
      </c>
      <c r="Q3">
        <v>0.16613136004057311</v>
      </c>
      <c r="R3">
        <v>0.13428176807006389</v>
      </c>
      <c r="S3">
        <v>7.0648136962643146E-2</v>
      </c>
      <c r="T3">
        <v>0.18451604750155931</v>
      </c>
      <c r="U3" s="33">
        <v>0.31670105798723958</v>
      </c>
      <c r="V3">
        <v>7.7419913163309373E-3</v>
      </c>
      <c r="W3" s="33">
        <v>0.23909365877518951</v>
      </c>
      <c r="X3" s="33">
        <v>-0.28045889936003909</v>
      </c>
      <c r="Y3" s="33">
        <v>0.36261700060460678</v>
      </c>
      <c r="Z3">
        <v>2.8312402497450689E-2</v>
      </c>
      <c r="AA3" s="33">
        <v>0.37201691743760879</v>
      </c>
      <c r="AB3">
        <v>0.45301510227569719</v>
      </c>
      <c r="AC3">
        <v>0.19859723630862319</v>
      </c>
      <c r="AD3">
        <v>8.1266923391755647E-2</v>
      </c>
      <c r="AE3" s="33">
        <v>0.42347986060351822</v>
      </c>
      <c r="AF3" s="33">
        <v>0.396881647550484</v>
      </c>
    </row>
    <row r="4" spans="1:32" x14ac:dyDescent="0.3">
      <c r="A4" t="s">
        <v>413</v>
      </c>
      <c r="D4" s="33">
        <v>-0.45399787711095102</v>
      </c>
      <c r="E4">
        <v>-0.2374959992979252</v>
      </c>
      <c r="G4" s="33">
        <v>0.45399787711095102</v>
      </c>
      <c r="H4">
        <v>2.7355372666049389E-2</v>
      </c>
      <c r="I4" s="33">
        <v>0.39964489819853299</v>
      </c>
      <c r="J4" s="33">
        <v>-0.40718678698637079</v>
      </c>
      <c r="K4">
        <v>7.7952368562105911E-2</v>
      </c>
      <c r="L4">
        <v>1.7178316284122169E-2</v>
      </c>
      <c r="M4">
        <v>0.15620894897578369</v>
      </c>
      <c r="N4">
        <v>2.584889063583258E-2</v>
      </c>
      <c r="O4">
        <v>-6.7304786412906992E-2</v>
      </c>
      <c r="P4">
        <v>0.2229630367720086</v>
      </c>
      <c r="Q4">
        <v>0.18360826998102789</v>
      </c>
      <c r="R4">
        <v>-0.18083841141054771</v>
      </c>
      <c r="S4">
        <v>0.27891659484614573</v>
      </c>
      <c r="T4">
        <v>0.15951517486975419</v>
      </c>
      <c r="U4" s="33">
        <v>0.24389352416277421</v>
      </c>
      <c r="V4">
        <v>-0.1467719534670803</v>
      </c>
      <c r="W4" s="33">
        <v>0.31445407998193098</v>
      </c>
      <c r="X4" s="33">
        <v>-0.43295726844358101</v>
      </c>
      <c r="Y4" s="33">
        <v>0.61408017656833558</v>
      </c>
      <c r="Z4">
        <v>0.1758779558268394</v>
      </c>
      <c r="AA4" s="33">
        <v>0.1767241674738193</v>
      </c>
      <c r="AB4">
        <v>0.16125842846923369</v>
      </c>
      <c r="AC4">
        <v>-0.33845930490757931</v>
      </c>
      <c r="AD4">
        <v>-0.36758983691668329</v>
      </c>
      <c r="AE4" s="33">
        <v>0.52132025338362165</v>
      </c>
      <c r="AF4" s="33">
        <v>0.52199760142583407</v>
      </c>
    </row>
    <row r="5" spans="1:32" x14ac:dyDescent="0.3">
      <c r="A5" t="s">
        <v>414</v>
      </c>
      <c r="D5" s="33">
        <v>-0.36477286080012822</v>
      </c>
      <c r="E5">
        <v>-5.9045966676279787E-2</v>
      </c>
      <c r="G5" s="33">
        <v>0.25455052566029429</v>
      </c>
      <c r="H5">
        <v>0.26359553164980709</v>
      </c>
      <c r="I5" s="33">
        <v>0.33530941899036631</v>
      </c>
      <c r="J5" s="33">
        <v>-0.26998385622710569</v>
      </c>
      <c r="K5">
        <v>0.2071067956424017</v>
      </c>
      <c r="L5">
        <v>0.15997468155257161</v>
      </c>
      <c r="M5">
        <v>0.16551697207703239</v>
      </c>
      <c r="N5">
        <v>-0.122377456095797</v>
      </c>
      <c r="O5">
        <v>-0.13468804809658891</v>
      </c>
      <c r="P5">
        <v>8.0906209359972066E-3</v>
      </c>
      <c r="Q5">
        <v>3.047693778019658E-2</v>
      </c>
      <c r="R5">
        <v>-1.157051890879891E-2</v>
      </c>
      <c r="S5">
        <v>3.196381940301396E-2</v>
      </c>
      <c r="T5">
        <v>-4.301951670156059E-4</v>
      </c>
      <c r="U5" s="33">
        <v>0.27342697281882777</v>
      </c>
      <c r="V5">
        <v>-0.13515839530564139</v>
      </c>
      <c r="W5" s="33">
        <v>0.29094874930951981</v>
      </c>
      <c r="X5" s="33">
        <v>-0.37298700608191721</v>
      </c>
      <c r="Y5" s="33">
        <v>0.32026349882901872</v>
      </c>
      <c r="Z5">
        <v>7.9218118843145932E-2</v>
      </c>
      <c r="AA5" s="33">
        <v>0.2041567689440702</v>
      </c>
      <c r="AB5">
        <v>8.1694707886432447E-2</v>
      </c>
      <c r="AC5">
        <v>-7.1328118366791801E-2</v>
      </c>
      <c r="AD5">
        <v>-0.1985253637603451</v>
      </c>
      <c r="AE5" s="33">
        <v>0.35849134611958872</v>
      </c>
      <c r="AF5" s="33">
        <v>0.33595340395795931</v>
      </c>
    </row>
    <row r="6" spans="1:32" x14ac:dyDescent="0.3">
      <c r="A6" t="s">
        <v>415</v>
      </c>
      <c r="D6" s="33">
        <v>-0.56552914749947936</v>
      </c>
      <c r="E6">
        <v>-0.25980225337563068</v>
      </c>
      <c r="G6" s="33">
        <v>0.36741587025890798</v>
      </c>
      <c r="H6">
        <v>5.1517826863522111E-2</v>
      </c>
      <c r="I6" s="33">
        <v>0.36710523382446741</v>
      </c>
      <c r="J6" s="33">
        <v>-0.36200251814514872</v>
      </c>
      <c r="K6">
        <v>-3.3723613832975223E-2</v>
      </c>
      <c r="L6">
        <v>-5.9123506877310952E-2</v>
      </c>
      <c r="M6">
        <v>4.6203094818332208E-2</v>
      </c>
      <c r="N6">
        <v>6.5044682540513835E-2</v>
      </c>
      <c r="O6">
        <v>7.5047429877950877E-2</v>
      </c>
      <c r="P6">
        <v>-1.14013826909446E-2</v>
      </c>
      <c r="Q6">
        <v>0.31140483443206818</v>
      </c>
      <c r="R6">
        <v>-0.16434351552241619</v>
      </c>
      <c r="S6">
        <v>0.39160064374488118</v>
      </c>
      <c r="T6">
        <v>0.28326101595901881</v>
      </c>
      <c r="U6" s="33">
        <v>0.29558174380955271</v>
      </c>
      <c r="V6">
        <v>-0.17545608720903319</v>
      </c>
      <c r="W6" s="33">
        <v>0.30061197251135341</v>
      </c>
      <c r="X6" s="33">
        <v>-0.43227314714176962</v>
      </c>
      <c r="Y6" s="33">
        <v>0.52462969540456184</v>
      </c>
      <c r="Z6">
        <v>0.10942900972704669</v>
      </c>
      <c r="AA6" s="33">
        <v>0.26000057978121421</v>
      </c>
      <c r="AB6">
        <v>0.27712330489316012</v>
      </c>
      <c r="AC6">
        <v>-0.14211511769603849</v>
      </c>
      <c r="AD6">
        <v>-0.1893113091904389</v>
      </c>
      <c r="AE6" s="33">
        <v>0.50143859003266711</v>
      </c>
      <c r="AF6" s="33">
        <v>0.4990751443609322</v>
      </c>
    </row>
    <row r="7" spans="1:32" x14ac:dyDescent="0.3">
      <c r="A7" t="s">
        <v>416</v>
      </c>
      <c r="D7" s="33">
        <v>-0.36477286080012822</v>
      </c>
      <c r="E7">
        <v>-0.1705772370648081</v>
      </c>
      <c r="G7" s="33">
        <v>0.41049138822696102</v>
      </c>
      <c r="H7">
        <v>7.3220713826864015E-2</v>
      </c>
      <c r="I7" s="33">
        <v>0.3495007407823591</v>
      </c>
      <c r="J7" s="33">
        <v>-0.34472706878665871</v>
      </c>
      <c r="K7">
        <v>0.26131772706902878</v>
      </c>
      <c r="L7">
        <v>0.21816728132749341</v>
      </c>
      <c r="M7">
        <v>0.17501947832653961</v>
      </c>
      <c r="N7">
        <v>-0.1106542838839408</v>
      </c>
      <c r="O7">
        <v>-0.24670072901541301</v>
      </c>
      <c r="P7">
        <v>0.38782437191644292</v>
      </c>
      <c r="Q7">
        <v>-8.1217707041515139E-2</v>
      </c>
      <c r="R7">
        <v>-0.1087313906369559</v>
      </c>
      <c r="S7">
        <v>1.7381320426995309E-2</v>
      </c>
      <c r="T7">
        <v>-9.5823804852907327E-2</v>
      </c>
      <c r="U7" s="33">
        <v>0.1770664982871529</v>
      </c>
      <c r="V7">
        <v>-0.18621789304761541</v>
      </c>
      <c r="W7" s="33">
        <v>0.28451835088536792</v>
      </c>
      <c r="X7" s="33">
        <v>-0.37985657639256148</v>
      </c>
      <c r="Y7" s="33">
        <v>0.51133995865030035</v>
      </c>
      <c r="Z7">
        <v>0.1237296216861689</v>
      </c>
      <c r="AA7" s="33">
        <v>0.1578425468841661</v>
      </c>
      <c r="AB7">
        <v>0.15726966594230171</v>
      </c>
      <c r="AC7">
        <v>-0.1190125083815234</v>
      </c>
      <c r="AD7">
        <v>-0.18641619537979609</v>
      </c>
      <c r="AE7" s="33">
        <v>0.32939461225943129</v>
      </c>
      <c r="AF7" s="33">
        <v>0.32177928626362928</v>
      </c>
    </row>
    <row r="8" spans="1:32" x14ac:dyDescent="0.3">
      <c r="A8" t="s">
        <v>417</v>
      </c>
      <c r="D8" s="33">
        <v>-0.61014165565489076</v>
      </c>
      <c r="E8">
        <v>-0.17057723706480821</v>
      </c>
      <c r="G8" s="33">
        <v>0.30931030144967031</v>
      </c>
      <c r="H8">
        <v>0.22989981456065589</v>
      </c>
      <c r="I8" s="33">
        <v>0.46157987503782227</v>
      </c>
      <c r="J8" s="33">
        <v>-0.42789774960317239</v>
      </c>
      <c r="K8">
        <v>-9.9229131661033691E-3</v>
      </c>
      <c r="L8">
        <v>-2.0897267737057908E-2</v>
      </c>
      <c r="M8">
        <v>3.4563476199383172E-2</v>
      </c>
      <c r="N8">
        <v>7.4828775451726212E-2</v>
      </c>
      <c r="O8">
        <v>0.1025706570297935</v>
      </c>
      <c r="P8">
        <v>-7.1201903538613789E-2</v>
      </c>
      <c r="Q8">
        <v>0.27530312181251648</v>
      </c>
      <c r="R8">
        <v>-0.1330758520244894</v>
      </c>
      <c r="S8">
        <v>0.35798749657286971</v>
      </c>
      <c r="T8">
        <v>0.15658640620179609</v>
      </c>
      <c r="U8" s="33">
        <v>0.23711979249145931</v>
      </c>
      <c r="V8">
        <v>-0.32252017037261588</v>
      </c>
      <c r="W8" s="33">
        <v>0.43690813047455751</v>
      </c>
      <c r="X8" s="33">
        <v>-0.44134163841128998</v>
      </c>
      <c r="Y8" s="33">
        <v>0.48124466756009759</v>
      </c>
      <c r="Z8">
        <v>0.11166828268282671</v>
      </c>
      <c r="AA8" s="33">
        <v>0.30452346931654561</v>
      </c>
      <c r="AB8">
        <v>0.25936289902712439</v>
      </c>
      <c r="AC8">
        <v>-0.14515721953055241</v>
      </c>
      <c r="AD8">
        <v>-0.25092804435879118</v>
      </c>
      <c r="AE8" s="33">
        <v>0.57839740239269655</v>
      </c>
      <c r="AF8" s="33">
        <v>0.57049217933281848</v>
      </c>
    </row>
    <row r="9" spans="1:32" x14ac:dyDescent="0.3">
      <c r="A9" t="s">
        <v>418</v>
      </c>
      <c r="D9" s="33">
        <v>-0.47630413118865661</v>
      </c>
      <c r="E9">
        <v>-0.1928834911425138</v>
      </c>
      <c r="G9" s="33">
        <v>0.16401657410077691</v>
      </c>
      <c r="H9">
        <v>0.29617343757815168</v>
      </c>
      <c r="I9" s="33">
        <v>0.40533693672946869</v>
      </c>
      <c r="J9" s="33">
        <v>-0.3493913415842288</v>
      </c>
      <c r="K9">
        <v>0.13053664010320051</v>
      </c>
      <c r="L9">
        <v>6.2200148359847489E-2</v>
      </c>
      <c r="M9">
        <v>0.22358563530447639</v>
      </c>
      <c r="N9">
        <v>-4.2713060667482892E-2</v>
      </c>
      <c r="O9">
        <v>-3.2186180675488792E-2</v>
      </c>
      <c r="P9">
        <v>-2.0481709067341359E-3</v>
      </c>
      <c r="Q9">
        <v>0.20184163753125939</v>
      </c>
      <c r="R9">
        <v>-0.12748057841117411</v>
      </c>
      <c r="S9">
        <v>0.30795216982719092</v>
      </c>
      <c r="T9">
        <v>0.119447835417568</v>
      </c>
      <c r="U9" s="33">
        <v>9.7058065894301312E-2</v>
      </c>
      <c r="V9">
        <v>-0.20838841916890991</v>
      </c>
      <c r="W9" s="33">
        <v>0.22159817664683651</v>
      </c>
      <c r="X9" s="33">
        <v>-0.37421450169317461</v>
      </c>
      <c r="Y9" s="33">
        <v>0.44584335741060299</v>
      </c>
      <c r="Z9">
        <v>0.13305570332803721</v>
      </c>
      <c r="AA9" s="33">
        <v>0.13323768385439619</v>
      </c>
      <c r="AB9">
        <v>1.3421415436691999E-2</v>
      </c>
      <c r="AC9">
        <v>-0.16293189570875211</v>
      </c>
      <c r="AD9">
        <v>-0.29230423424546681</v>
      </c>
      <c r="AE9" s="33">
        <v>0.38142250174160031</v>
      </c>
      <c r="AF9" s="33">
        <v>0.3687839783846491</v>
      </c>
    </row>
    <row r="10" spans="1:32" x14ac:dyDescent="0.3">
      <c r="A10" t="s">
        <v>419</v>
      </c>
      <c r="D10" s="33">
        <v>-0.3870791148778337</v>
      </c>
      <c r="E10">
        <v>-0.12788271970093379</v>
      </c>
      <c r="G10" s="33">
        <v>0.20642670437899119</v>
      </c>
      <c r="H10">
        <v>4.255233162880992E-2</v>
      </c>
      <c r="I10" s="33">
        <v>0.32769857121221557</v>
      </c>
      <c r="J10" s="33">
        <v>-0.31096444204829637</v>
      </c>
      <c r="K10">
        <v>5.4275165174215399E-2</v>
      </c>
      <c r="L10">
        <v>6.3778641048952991E-2</v>
      </c>
      <c r="M10">
        <v>-1.4406798630662229E-2</v>
      </c>
      <c r="N10">
        <v>-0.12618857828066091</v>
      </c>
      <c r="O10">
        <v>-0.11837565013876809</v>
      </c>
      <c r="P10">
        <v>-4.2016989251855638E-2</v>
      </c>
      <c r="Q10">
        <v>0.1066405392745093</v>
      </c>
      <c r="R10">
        <v>-3.279160407089967E-2</v>
      </c>
      <c r="S10">
        <v>0.13036404761277329</v>
      </c>
      <c r="T10">
        <v>0.18158926442579079</v>
      </c>
      <c r="U10" s="33">
        <v>0.11398218454292119</v>
      </c>
      <c r="V10">
        <v>-9.2814262278999374E-2</v>
      </c>
      <c r="W10" s="33">
        <v>0.15116537097050731</v>
      </c>
      <c r="X10" s="33">
        <v>-0.35999199243125207</v>
      </c>
      <c r="Y10" s="33">
        <v>0.39552800813399031</v>
      </c>
      <c r="Z10">
        <v>0.1209946436777781</v>
      </c>
      <c r="AA10" s="33">
        <v>0.15392730297919829</v>
      </c>
      <c r="AB10">
        <v>0.1468358229188389</v>
      </c>
      <c r="AC10">
        <v>-0.16967992122234729</v>
      </c>
      <c r="AD10">
        <v>-0.21397479264978969</v>
      </c>
      <c r="AE10" s="33">
        <v>0.40566756396253539</v>
      </c>
      <c r="AF10" s="33">
        <v>0.39454691720313773</v>
      </c>
    </row>
    <row r="11" spans="1:32" x14ac:dyDescent="0.3">
      <c r="A11" s="28" t="s">
        <v>420</v>
      </c>
      <c r="D11" s="33">
        <f>AVERAGE(D2:D10)</f>
        <v>-0.44160551373444784</v>
      </c>
      <c r="E11">
        <f>AVERAGE(E2:E10)</f>
        <v>-0.16447611687031294</v>
      </c>
      <c r="G11" s="33">
        <f t="shared" ref="G11:AF11" si="0">AVERAGE(G2:G10)</f>
        <v>0.29153244126326472</v>
      </c>
      <c r="H11">
        <f t="shared" si="0"/>
        <v>0.14460890568106294</v>
      </c>
      <c r="I11" s="33">
        <f t="shared" si="0"/>
        <v>0.3576166986881526</v>
      </c>
      <c r="J11" s="33">
        <f t="shared" si="0"/>
        <v>-0.3191297498406539</v>
      </c>
      <c r="K11">
        <f t="shared" si="0"/>
        <v>0.11283245357483583</v>
      </c>
      <c r="L11">
        <f t="shared" si="0"/>
        <v>7.0558768715912282E-2</v>
      </c>
      <c r="M11">
        <f t="shared" si="0"/>
        <v>0.13347115311966451</v>
      </c>
      <c r="N11">
        <f t="shared" si="0"/>
        <v>1.1640965024369775E-2</v>
      </c>
      <c r="O11">
        <f t="shared" si="0"/>
        <v>-1.9940260787284527E-2</v>
      </c>
      <c r="P11">
        <f t="shared" si="0"/>
        <v>8.0659598254938861E-2</v>
      </c>
      <c r="Q11">
        <f t="shared" si="0"/>
        <v>0.15087425403108509</v>
      </c>
      <c r="R11">
        <f t="shared" si="0"/>
        <v>-6.6890411701383434E-2</v>
      </c>
      <c r="S11">
        <f t="shared" si="0"/>
        <v>0.19173654654093417</v>
      </c>
      <c r="T11">
        <f t="shared" si="0"/>
        <v>0.12206030665717647</v>
      </c>
      <c r="U11" s="33">
        <f t="shared" si="0"/>
        <v>0.2233772595396788</v>
      </c>
      <c r="V11">
        <f t="shared" si="0"/>
        <v>-0.14690634725885701</v>
      </c>
      <c r="W11" s="33">
        <f t="shared" si="0"/>
        <v>0.27563644110945784</v>
      </c>
      <c r="X11" s="33">
        <f t="shared" si="0"/>
        <v>-0.38111362294610734</v>
      </c>
      <c r="Y11" s="33">
        <f t="shared" si="0"/>
        <v>0.45140884931843356</v>
      </c>
      <c r="Z11">
        <f t="shared" si="0"/>
        <v>0.11802816874487917</v>
      </c>
      <c r="AA11" s="33">
        <f t="shared" si="0"/>
        <v>0.21247241041262724</v>
      </c>
      <c r="AB11">
        <f t="shared" si="0"/>
        <v>0.18658210975215872</v>
      </c>
      <c r="AC11">
        <f t="shared" si="0"/>
        <v>-9.6946368629132099E-2</v>
      </c>
      <c r="AD11">
        <f t="shared" si="0"/>
        <v>-0.1783455464222814</v>
      </c>
      <c r="AE11" s="33">
        <f t="shared" si="0"/>
        <v>0.40396792341512539</v>
      </c>
      <c r="AF11" s="33">
        <f t="shared" si="0"/>
        <v>0.39324940140611858</v>
      </c>
    </row>
    <row r="12" spans="1:32" x14ac:dyDescent="0.3">
      <c r="A12" s="28" t="s">
        <v>421</v>
      </c>
      <c r="D12" s="33">
        <f>_xlfn.STDEV.P(D2:D10)</f>
        <v>8.7416683430289827E-2</v>
      </c>
      <c r="E12">
        <f>_xlfn.STDEV.P(E2:E10)</f>
        <v>5.8437372017144489E-2</v>
      </c>
      <c r="G12" s="33">
        <f t="shared" ref="G12:AF12" si="1">_xlfn.STDEV.P(G2:G10)</f>
        <v>9.6346436948311576E-2</v>
      </c>
      <c r="H12">
        <f t="shared" si="1"/>
        <v>9.8946093454510137E-2</v>
      </c>
      <c r="I12" s="33">
        <f t="shared" si="1"/>
        <v>6.2575149017388074E-2</v>
      </c>
      <c r="J12" s="33">
        <f t="shared" si="1"/>
        <v>7.7357475358817318E-2</v>
      </c>
      <c r="K12">
        <f t="shared" si="1"/>
        <v>0.11522575023373946</v>
      </c>
      <c r="L12">
        <f t="shared" si="1"/>
        <v>9.5610873756643178E-2</v>
      </c>
      <c r="M12">
        <f t="shared" si="1"/>
        <v>0.11391094646859647</v>
      </c>
      <c r="N12">
        <f t="shared" si="1"/>
        <v>0.11194641882856478</v>
      </c>
      <c r="O12">
        <f t="shared" si="1"/>
        <v>0.12694830456417958</v>
      </c>
      <c r="P12">
        <f t="shared" si="1"/>
        <v>0.14752761502772357</v>
      </c>
      <c r="Q12">
        <f t="shared" si="1"/>
        <v>0.11335164672214752</v>
      </c>
      <c r="R12">
        <f t="shared" si="1"/>
        <v>9.7167679680118815E-2</v>
      </c>
      <c r="S12">
        <f t="shared" si="1"/>
        <v>0.13574823362093522</v>
      </c>
      <c r="T12">
        <f t="shared" si="1"/>
        <v>0.10469934361608649</v>
      </c>
      <c r="U12" s="33">
        <f t="shared" si="1"/>
        <v>7.3137737115095608E-2</v>
      </c>
      <c r="V12">
        <f t="shared" si="1"/>
        <v>8.8865149395393042E-2</v>
      </c>
      <c r="W12" s="33">
        <f t="shared" si="1"/>
        <v>7.4065415214546237E-2</v>
      </c>
      <c r="X12" s="33">
        <f t="shared" si="1"/>
        <v>4.7444497231695651E-2</v>
      </c>
      <c r="Y12" s="33">
        <f t="shared" si="1"/>
        <v>8.596008852140842E-2</v>
      </c>
      <c r="Z12">
        <f t="shared" si="1"/>
        <v>4.3614191204489242E-2</v>
      </c>
      <c r="AA12" s="33">
        <f t="shared" si="1"/>
        <v>7.7566456109529475E-2</v>
      </c>
      <c r="AB12">
        <f t="shared" si="1"/>
        <v>0.12102968147240645</v>
      </c>
      <c r="AC12">
        <f t="shared" si="1"/>
        <v>0.14578610324366403</v>
      </c>
      <c r="AD12">
        <f t="shared" si="1"/>
        <v>0.13325704042685205</v>
      </c>
      <c r="AE12" s="33">
        <f t="shared" si="1"/>
        <v>0.12200756134799894</v>
      </c>
      <c r="AF12" s="33">
        <f t="shared" si="1"/>
        <v>0.12366377309566072</v>
      </c>
    </row>
    <row r="14" spans="1:32" x14ac:dyDescent="0.3">
      <c r="A14" s="28" t="s">
        <v>422</v>
      </c>
    </row>
    <row r="15" spans="1:32" x14ac:dyDescent="0.3">
      <c r="A15" s="2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34"/>
  <sheetViews>
    <sheetView tabSelected="1" zoomScale="55" workbookViewId="0">
      <selection activeCell="B34" sqref="B34:M34"/>
    </sheetView>
  </sheetViews>
  <sheetFormatPr defaultRowHeight="14.4" x14ac:dyDescent="0.3"/>
  <cols>
    <col min="1" max="1" width="16.44140625" customWidth="1"/>
    <col min="2" max="2" width="24.109375" customWidth="1"/>
    <col min="3" max="3" width="33" customWidth="1"/>
    <col min="4" max="4" width="18.33203125" customWidth="1"/>
    <col min="5" max="6" width="17" customWidth="1"/>
    <col min="7" max="7" width="32.5546875" customWidth="1"/>
    <col min="8" max="8" width="25.44140625" customWidth="1"/>
    <col min="9" max="10" width="35.5546875" customWidth="1"/>
    <col min="11" max="11" width="25.109375" customWidth="1"/>
    <col min="12" max="12" width="33.109375" customWidth="1"/>
    <col min="18" max="20" width="14.88671875" customWidth="1"/>
    <col min="21" max="21" width="20.21875" customWidth="1"/>
    <col min="22" max="22" width="27.44140625" customWidth="1"/>
    <col min="23" max="23" width="20.5546875" customWidth="1"/>
  </cols>
  <sheetData>
    <row r="1" spans="1:22" ht="15" customHeight="1" thickBot="1" x14ac:dyDescent="0.35">
      <c r="A1" s="7"/>
      <c r="B1" s="32" t="s">
        <v>3</v>
      </c>
      <c r="C1" s="8" t="s">
        <v>6</v>
      </c>
      <c r="D1" s="32" t="s">
        <v>8</v>
      </c>
      <c r="E1" s="34" t="s">
        <v>9</v>
      </c>
      <c r="F1" s="32" t="s">
        <v>20</v>
      </c>
      <c r="G1" s="8" t="s">
        <v>22</v>
      </c>
      <c r="H1" s="32" t="s">
        <v>23</v>
      </c>
      <c r="I1" s="32" t="s">
        <v>174</v>
      </c>
      <c r="J1" s="35" t="s">
        <v>26</v>
      </c>
      <c r="K1" s="35" t="s">
        <v>30</v>
      </c>
      <c r="L1" s="35" t="s">
        <v>31</v>
      </c>
      <c r="N1" t="s">
        <v>3</v>
      </c>
      <c r="O1" t="s">
        <v>6</v>
      </c>
      <c r="P1" t="s">
        <v>8</v>
      </c>
      <c r="Q1" t="s">
        <v>9</v>
      </c>
      <c r="R1" t="s">
        <v>23</v>
      </c>
      <c r="S1" t="s">
        <v>22</v>
      </c>
      <c r="T1" t="s">
        <v>24</v>
      </c>
      <c r="U1" t="s">
        <v>30</v>
      </c>
      <c r="V1" t="s">
        <v>31</v>
      </c>
    </row>
    <row r="2" spans="1:22" x14ac:dyDescent="0.3">
      <c r="A2" t="s">
        <v>411</v>
      </c>
      <c r="B2" s="33">
        <v>-0.38707911487783397</v>
      </c>
      <c r="C2">
        <v>0.27450403843259591</v>
      </c>
      <c r="D2" s="33">
        <v>0.22047587492786561</v>
      </c>
      <c r="E2" s="33">
        <v>-0.20089489697167009</v>
      </c>
      <c r="F2" s="33">
        <v>0.25556549586288041</v>
      </c>
      <c r="G2">
        <v>0.24142948042985771</v>
      </c>
      <c r="H2" s="33">
        <v>-0.35594157655938058</v>
      </c>
      <c r="I2" s="33">
        <v>0.40713328070438759</v>
      </c>
      <c r="J2" s="33">
        <v>0.14982225704262639</v>
      </c>
      <c r="K2" s="33">
        <v>0.1360991802404691</v>
      </c>
      <c r="L2" s="33">
        <v>0.12973445417562279</v>
      </c>
      <c r="N2">
        <v>-0.1462749473162267</v>
      </c>
      <c r="O2">
        <v>0.1035081194991942</v>
      </c>
      <c r="P2">
        <v>3.8383892046963811E-2</v>
      </c>
      <c r="Q2">
        <v>-3.5711334242386657E-2</v>
      </c>
      <c r="R2">
        <v>-6.5376477681237832E-2</v>
      </c>
      <c r="S2">
        <v>3.8236453074974877E-2</v>
      </c>
      <c r="T2">
        <v>8.3250692120160272E-2</v>
      </c>
      <c r="U2">
        <v>2.3767149105830509E-2</v>
      </c>
      <c r="V2">
        <v>1.990437913829508E-2</v>
      </c>
    </row>
    <row r="3" spans="1:22" x14ac:dyDescent="0.3">
      <c r="A3" t="s">
        <v>412</v>
      </c>
      <c r="B3" s="33">
        <v>-0.36477286080012822</v>
      </c>
      <c r="C3">
        <v>0.18307869175023389</v>
      </c>
      <c r="D3" s="33">
        <v>0.35189873849027559</v>
      </c>
      <c r="E3" s="33">
        <v>-0.19911908821323379</v>
      </c>
      <c r="F3" s="33">
        <v>0.31670105798723958</v>
      </c>
      <c r="G3">
        <v>0.23909365877518951</v>
      </c>
      <c r="H3" s="33">
        <v>-0.28045889936003909</v>
      </c>
      <c r="I3" s="33">
        <v>0.36261700060460678</v>
      </c>
      <c r="J3" s="33">
        <v>0.37201691743760879</v>
      </c>
      <c r="K3" s="33">
        <v>0.42347986060351822</v>
      </c>
      <c r="L3" s="33">
        <v>0.396881647550484</v>
      </c>
      <c r="N3">
        <v>-0.13784554357257969</v>
      </c>
      <c r="O3">
        <v>6.8550886327011257E-2</v>
      </c>
      <c r="P3">
        <v>6.4371602117976212E-2</v>
      </c>
      <c r="Q3">
        <v>-3.3542002396595182E-2</v>
      </c>
      <c r="R3">
        <v>-6.2547014451299732E-2</v>
      </c>
      <c r="S3">
        <v>3.4340025809185749E-2</v>
      </c>
      <c r="T3">
        <v>7.1071443328788106E-2</v>
      </c>
      <c r="U3">
        <v>6.3468451716871196E-2</v>
      </c>
      <c r="V3">
        <v>5.8839304273127273E-2</v>
      </c>
    </row>
    <row r="4" spans="1:22" x14ac:dyDescent="0.3">
      <c r="A4" t="s">
        <v>413</v>
      </c>
      <c r="B4" s="33">
        <v>-0.45399787711095102</v>
      </c>
      <c r="C4">
        <v>0.45399787711095102</v>
      </c>
      <c r="D4" s="33">
        <v>0.39964489819853299</v>
      </c>
      <c r="E4" s="33">
        <v>-0.40718678698637079</v>
      </c>
      <c r="F4" s="33">
        <v>0.24389352416277421</v>
      </c>
      <c r="G4">
        <v>0.31445407998193098</v>
      </c>
      <c r="H4" s="33">
        <v>-0.43295726844358101</v>
      </c>
      <c r="I4" s="33">
        <v>0.61408017656833558</v>
      </c>
      <c r="J4" s="33">
        <v>0.1767241674738193</v>
      </c>
      <c r="K4" s="33">
        <v>0.52132025338362165</v>
      </c>
      <c r="L4" s="33">
        <v>0.52199760142583407</v>
      </c>
      <c r="N4">
        <v>-0.17156315854716761</v>
      </c>
      <c r="O4">
        <v>0.17156315854716761</v>
      </c>
      <c r="P4">
        <v>7.6927163576475582E-2</v>
      </c>
      <c r="Q4">
        <v>-8.787860005784888E-2</v>
      </c>
      <c r="R4">
        <v>-0.1002791253930153</v>
      </c>
      <c r="S4">
        <v>5.3592342903607447E-2</v>
      </c>
      <c r="T4">
        <v>0.12800880858107469</v>
      </c>
      <c r="U4">
        <v>8.0614797806057376E-2</v>
      </c>
      <c r="V4">
        <v>8.0390012428773513E-2</v>
      </c>
    </row>
    <row r="5" spans="1:22" x14ac:dyDescent="0.3">
      <c r="A5" t="s">
        <v>414</v>
      </c>
      <c r="B5" s="33">
        <v>-0.36477286080012822</v>
      </c>
      <c r="C5">
        <v>0.25455052566029429</v>
      </c>
      <c r="D5" s="33">
        <v>0.33530941899036631</v>
      </c>
      <c r="E5" s="33">
        <v>-0.26998385622710569</v>
      </c>
      <c r="F5" s="33">
        <v>0.27342697281882777</v>
      </c>
      <c r="G5">
        <v>0.29094874930951981</v>
      </c>
      <c r="H5" s="33">
        <v>-0.37298700608191721</v>
      </c>
      <c r="I5" s="33">
        <v>0.32026349882901872</v>
      </c>
      <c r="J5" s="33">
        <v>0.2041567689440702</v>
      </c>
      <c r="K5" s="33">
        <v>0.35849134611958872</v>
      </c>
      <c r="L5" s="33">
        <v>0.33595340395795931</v>
      </c>
      <c r="N5">
        <v>-0.13784554357257969</v>
      </c>
      <c r="O5">
        <v>9.6318333953142432E-2</v>
      </c>
      <c r="P5">
        <v>5.4992562290814451E-2</v>
      </c>
      <c r="Q5">
        <v>-3.9230270018010903E-2</v>
      </c>
      <c r="R5">
        <v>-8.4049665711556823E-2</v>
      </c>
      <c r="S5">
        <v>4.9372793179700641E-2</v>
      </c>
      <c r="T5">
        <v>6.7393909342589167E-2</v>
      </c>
      <c r="U5">
        <v>5.5888242614628159E-2</v>
      </c>
      <c r="V5">
        <v>5.2110683577799737E-2</v>
      </c>
    </row>
    <row r="6" spans="1:22" x14ac:dyDescent="0.3">
      <c r="A6" t="s">
        <v>415</v>
      </c>
      <c r="B6" s="33">
        <v>-0.56552914749947936</v>
      </c>
      <c r="C6">
        <v>0.36741587025890798</v>
      </c>
      <c r="D6" s="33">
        <v>0.36710523382446741</v>
      </c>
      <c r="E6" s="33">
        <v>-0.36200251814514872</v>
      </c>
      <c r="F6" s="33">
        <v>0.29558174380955271</v>
      </c>
      <c r="G6">
        <v>0.30061197251135341</v>
      </c>
      <c r="H6" s="33">
        <v>-0.43227314714176962</v>
      </c>
      <c r="I6" s="33">
        <v>0.52462969540456184</v>
      </c>
      <c r="J6" s="33">
        <v>0.26000057978121421</v>
      </c>
      <c r="K6" s="33">
        <v>0.50143859003266711</v>
      </c>
      <c r="L6" s="33">
        <v>0.4990751443609322</v>
      </c>
      <c r="N6">
        <v>-0.21371017726540231</v>
      </c>
      <c r="O6">
        <v>0.13908516177017469</v>
      </c>
      <c r="P6">
        <v>6.8807664382227407E-2</v>
      </c>
      <c r="Q6">
        <v>-6.1038800049584702E-2</v>
      </c>
      <c r="R6">
        <v>-9.2437620641413837E-2</v>
      </c>
      <c r="S6">
        <v>4.6984605021769918E-2</v>
      </c>
      <c r="T6">
        <v>9.7062104871699528E-2</v>
      </c>
      <c r="U6">
        <v>7.355517109425945E-2</v>
      </c>
      <c r="V6">
        <v>7.2099228036920759E-2</v>
      </c>
    </row>
    <row r="7" spans="1:22" x14ac:dyDescent="0.3">
      <c r="A7" t="s">
        <v>416</v>
      </c>
      <c r="B7" s="33">
        <v>-0.36477286080012822</v>
      </c>
      <c r="C7">
        <v>0.41049138822696102</v>
      </c>
      <c r="D7" s="33">
        <v>0.3495007407823591</v>
      </c>
      <c r="E7" s="33">
        <v>-0.34472706878665871</v>
      </c>
      <c r="F7" s="33">
        <v>0.1770664982871529</v>
      </c>
      <c r="G7">
        <v>0.28451835088536792</v>
      </c>
      <c r="H7" s="33">
        <v>-0.37985657639256148</v>
      </c>
      <c r="I7" s="33">
        <v>0.51133995865030035</v>
      </c>
      <c r="J7" s="33">
        <v>0.1578425468841661</v>
      </c>
      <c r="K7" s="33">
        <v>0.32939461225943129</v>
      </c>
      <c r="L7" s="33">
        <v>0.32177928626362928</v>
      </c>
      <c r="N7">
        <v>-0.13784554357257969</v>
      </c>
      <c r="O7">
        <v>0.15532416015867109</v>
      </c>
      <c r="P7">
        <v>5.294719226478245E-2</v>
      </c>
      <c r="Q7">
        <v>-5.2080492541630517E-2</v>
      </c>
      <c r="R7">
        <v>-8.7770164394157066E-2</v>
      </c>
      <c r="S7">
        <v>4.5973738946765208E-2</v>
      </c>
      <c r="T7">
        <v>9.1511370053579011E-2</v>
      </c>
      <c r="U7">
        <v>4.8712247691540797E-2</v>
      </c>
      <c r="V7">
        <v>4.6409259071972429E-2</v>
      </c>
    </row>
    <row r="8" spans="1:22" x14ac:dyDescent="0.3">
      <c r="A8" t="s">
        <v>417</v>
      </c>
      <c r="B8" s="33">
        <v>-0.61014165565489076</v>
      </c>
      <c r="C8">
        <v>0.30931030144967031</v>
      </c>
      <c r="D8" s="33">
        <v>0.46157987503782227</v>
      </c>
      <c r="E8" s="33">
        <v>-0.42789774960317239</v>
      </c>
      <c r="F8" s="33">
        <v>0.23711979249145931</v>
      </c>
      <c r="G8">
        <v>0.43690813047455751</v>
      </c>
      <c r="H8" s="33">
        <v>-0.44134163841128998</v>
      </c>
      <c r="I8" s="33">
        <v>0.48124466756009759</v>
      </c>
      <c r="J8" s="33">
        <v>0.30452346931654561</v>
      </c>
      <c r="K8" s="33">
        <v>0.57839740239269655</v>
      </c>
      <c r="L8" s="33">
        <v>0.57049217933281848</v>
      </c>
      <c r="N8">
        <v>-0.2305689847526963</v>
      </c>
      <c r="O8">
        <v>0.11627618693442419</v>
      </c>
      <c r="P8">
        <v>7.1718799498643321E-2</v>
      </c>
      <c r="Q8">
        <v>-6.521120906525496E-2</v>
      </c>
      <c r="R8">
        <v>-0.1009458729568436</v>
      </c>
      <c r="S8">
        <v>6.630152899500126E-2</v>
      </c>
      <c r="T8">
        <v>8.5065355426084246E-2</v>
      </c>
      <c r="U8">
        <v>8.80499130592102E-2</v>
      </c>
      <c r="V8">
        <v>8.7908924051392168E-2</v>
      </c>
    </row>
    <row r="9" spans="1:22" x14ac:dyDescent="0.3">
      <c r="A9" t="s">
        <v>418</v>
      </c>
      <c r="B9" s="33">
        <v>-0.47630413118865661</v>
      </c>
      <c r="C9">
        <v>0.16401657410077691</v>
      </c>
      <c r="D9" s="33">
        <v>0.40533693672946869</v>
      </c>
      <c r="E9" s="33">
        <v>-0.3493913415842288</v>
      </c>
      <c r="F9" s="33">
        <v>9.7058065894301312E-2</v>
      </c>
      <c r="G9">
        <v>0.22159817664683651</v>
      </c>
      <c r="H9" s="33">
        <v>-0.37421450169317461</v>
      </c>
      <c r="I9" s="33">
        <v>0.44584335741060299</v>
      </c>
      <c r="J9" s="33">
        <v>0.13323768385439619</v>
      </c>
      <c r="K9" s="33">
        <v>0.38142250174160031</v>
      </c>
      <c r="L9" s="33">
        <v>0.3687839783846491</v>
      </c>
      <c r="N9">
        <v>-0.17999256229081451</v>
      </c>
      <c r="O9">
        <v>6.198090987975699E-2</v>
      </c>
      <c r="P9">
        <v>5.3043852969475863E-2</v>
      </c>
      <c r="Q9">
        <v>-4.6746654661943082E-2</v>
      </c>
      <c r="R9">
        <v>-7.9527956256524993E-2</v>
      </c>
      <c r="S9">
        <v>3.4452130276320547E-2</v>
      </c>
      <c r="T9">
        <v>9.961571835874547E-2</v>
      </c>
      <c r="U9">
        <v>5.2480897739166421E-2</v>
      </c>
      <c r="V9">
        <v>5.1209223192444538E-2</v>
      </c>
    </row>
    <row r="10" spans="1:22" x14ac:dyDescent="0.3">
      <c r="A10" t="s">
        <v>419</v>
      </c>
      <c r="B10" s="33">
        <v>-0.3870791148778337</v>
      </c>
      <c r="C10">
        <v>0.20642670437899119</v>
      </c>
      <c r="D10" s="33">
        <v>0.32769857121221557</v>
      </c>
      <c r="E10" s="33">
        <v>-0.31096444204829637</v>
      </c>
      <c r="F10" s="33">
        <v>0.11398218454292119</v>
      </c>
      <c r="G10">
        <v>0.15116537097050731</v>
      </c>
      <c r="H10" s="33">
        <v>-0.35999199243125207</v>
      </c>
      <c r="I10" s="33">
        <v>0.39552800813399031</v>
      </c>
      <c r="J10" s="33">
        <v>0.15392730297919829</v>
      </c>
      <c r="K10" s="33">
        <v>0.40566756396253539</v>
      </c>
      <c r="L10" s="33">
        <v>0.39454691720313773</v>
      </c>
      <c r="N10">
        <v>-0.14627494731622659</v>
      </c>
      <c r="O10">
        <v>7.7600099169455844E-2</v>
      </c>
      <c r="P10">
        <v>4.6981529688855828E-2</v>
      </c>
      <c r="Q10">
        <v>-3.9454292522347563E-2</v>
      </c>
      <c r="R10">
        <v>-7.4318883696864846E-2</v>
      </c>
      <c r="S10">
        <v>2.7477483940649149E-2</v>
      </c>
      <c r="T10">
        <v>7.7387593192725188E-2</v>
      </c>
      <c r="U10">
        <v>6.4745061695600931E-2</v>
      </c>
      <c r="V10">
        <v>6.2633340510070204E-2</v>
      </c>
    </row>
    <row r="11" spans="1:22" x14ac:dyDescent="0.3">
      <c r="A11" s="28" t="s">
        <v>420</v>
      </c>
      <c r="B11" s="33">
        <f t="shared" ref="B11:L11" si="0">AVERAGE(B2:B10)</f>
        <v>-0.44160551373444784</v>
      </c>
      <c r="C11">
        <f t="shared" si="0"/>
        <v>0.29153244126326472</v>
      </c>
      <c r="D11" s="33">
        <f t="shared" si="0"/>
        <v>0.3576166986881526</v>
      </c>
      <c r="E11" s="33">
        <f t="shared" si="0"/>
        <v>-0.3191297498406539</v>
      </c>
      <c r="F11" s="33">
        <f t="shared" si="0"/>
        <v>0.2233772595396788</v>
      </c>
      <c r="G11">
        <f t="shared" si="0"/>
        <v>0.27563644110945784</v>
      </c>
      <c r="H11" s="33">
        <f t="shared" si="0"/>
        <v>-0.38111362294610734</v>
      </c>
      <c r="I11" s="33">
        <f t="shared" si="0"/>
        <v>0.45140884931843356</v>
      </c>
      <c r="J11" s="33">
        <f t="shared" si="0"/>
        <v>0.21247241041262724</v>
      </c>
      <c r="K11" s="33">
        <f t="shared" si="0"/>
        <v>0.40396792341512539</v>
      </c>
      <c r="L11" s="33">
        <f t="shared" si="0"/>
        <v>0.39324940140611858</v>
      </c>
      <c r="N11">
        <f t="shared" ref="N11:V11" si="1">AVERAGE(N2:N10)</f>
        <v>-0.16688015646736371</v>
      </c>
      <c r="O11">
        <f t="shared" si="1"/>
        <v>0.11002300180433316</v>
      </c>
      <c r="P11">
        <f t="shared" si="1"/>
        <v>5.8686028759579435E-2</v>
      </c>
      <c r="Q11">
        <f t="shared" si="1"/>
        <v>-5.1210406172844718E-2</v>
      </c>
      <c r="R11">
        <f t="shared" si="1"/>
        <v>-8.3028086798101572E-2</v>
      </c>
      <c r="S11">
        <f t="shared" si="1"/>
        <v>4.4081233571997197E-2</v>
      </c>
      <c r="T11">
        <f t="shared" si="1"/>
        <v>8.8929666141716199E-2</v>
      </c>
      <c r="U11">
        <f t="shared" si="1"/>
        <v>6.1253548058129451E-2</v>
      </c>
      <c r="V11">
        <f t="shared" si="1"/>
        <v>5.9056039364532853E-2</v>
      </c>
    </row>
    <row r="12" spans="1:22" x14ac:dyDescent="0.3">
      <c r="A12" s="28" t="s">
        <v>421</v>
      </c>
      <c r="B12" s="33">
        <f>_xlfn.STDEV.S(B2:B10)</f>
        <v>9.2719394463593605E-2</v>
      </c>
      <c r="C12" s="33">
        <f t="shared" ref="C12:L12" si="2">_xlfn.STDEV.S(C2:C10)</f>
        <v>0.10219082836396982</v>
      </c>
      <c r="D12" s="33">
        <f t="shared" si="2"/>
        <v>6.6370968305930658E-2</v>
      </c>
      <c r="E12" s="33">
        <f t="shared" si="2"/>
        <v>8.2049993102536495E-2</v>
      </c>
      <c r="F12" s="33">
        <f t="shared" ref="F12" si="3">_xlfn.STDEV.P(F2:F10)</f>
        <v>7.3137737115095608E-2</v>
      </c>
      <c r="G12" s="33">
        <f t="shared" si="2"/>
        <v>7.8558236024404468E-2</v>
      </c>
      <c r="H12" s="33">
        <f t="shared" si="2"/>
        <v>5.0322488583777747E-2</v>
      </c>
      <c r="I12" s="33">
        <f t="shared" si="2"/>
        <v>9.1174442257325627E-2</v>
      </c>
      <c r="J12" s="33">
        <f t="shared" ref="J12" si="4">_xlfn.STDEV.P(J2:J10)</f>
        <v>7.7566456109529475E-2</v>
      </c>
      <c r="K12" s="33">
        <f t="shared" si="2"/>
        <v>0.12940856097780568</v>
      </c>
      <c r="L12" s="33">
        <f t="shared" si="2"/>
        <v>0.13116523881458433</v>
      </c>
      <c r="N12">
        <f t="shared" ref="N12:V12" si="5">_xlfn.STDEV.P(N2:N10)</f>
        <v>3.3034256491365065E-2</v>
      </c>
      <c r="O12">
        <f t="shared" si="5"/>
        <v>3.6564376246430122E-2</v>
      </c>
      <c r="P12">
        <f t="shared" si="5"/>
        <v>1.185536683319781E-2</v>
      </c>
      <c r="Q12">
        <f t="shared" si="5"/>
        <v>1.6639918441355955E-2</v>
      </c>
      <c r="R12">
        <f t="shared" si="5"/>
        <v>1.3122797827282625E-2</v>
      </c>
      <c r="S12">
        <f t="shared" si="5"/>
        <v>1.116378666686826E-2</v>
      </c>
      <c r="T12">
        <f t="shared" si="5"/>
        <v>1.7247482504598222E-2</v>
      </c>
      <c r="U12">
        <f t="shared" si="5"/>
        <v>1.8041895014754353E-2</v>
      </c>
      <c r="V12">
        <f t="shared" si="5"/>
        <v>1.9070629632063608E-2</v>
      </c>
    </row>
    <row r="15" spans="1:22" x14ac:dyDescent="0.3">
      <c r="M15" s="38" t="s">
        <v>423</v>
      </c>
      <c r="N15">
        <f>N11*ABS(B11)</f>
        <v>-7.3695197228855189E-2</v>
      </c>
      <c r="O15">
        <f>O11*C11</f>
        <v>3.2075274311129824E-2</v>
      </c>
      <c r="P15">
        <f>P11*ABS(D11)</f>
        <v>2.0987103864118777E-2</v>
      </c>
      <c r="Q15">
        <f>Q11*ABS(E11)</f>
        <v>-1.6342764111178212E-2</v>
      </c>
      <c r="R15">
        <f>R11*ABS(H11)</f>
        <v>-3.1643134965908357E-2</v>
      </c>
      <c r="S15">
        <f>S11*G11</f>
        <v>1.2150394341500061E-2</v>
      </c>
      <c r="T15">
        <f>T11*ABS(I11)</f>
        <v>4.0143638263304568E-2</v>
      </c>
      <c r="U15">
        <f>U11*ABS(K11)</f>
        <v>2.4744468610851139E-2</v>
      </c>
      <c r="V15">
        <f>V11*ABS(L11)</f>
        <v>2.3223752129518719E-2</v>
      </c>
    </row>
    <row r="16" spans="1:22" x14ac:dyDescent="0.3">
      <c r="N16">
        <f t="shared" ref="N16:V16" si="6">N15*100</f>
        <v>-7.3695197228855189</v>
      </c>
      <c r="O16">
        <f t="shared" si="6"/>
        <v>3.2075274311129824</v>
      </c>
      <c r="P16">
        <f t="shared" si="6"/>
        <v>2.0987103864118777</v>
      </c>
      <c r="Q16">
        <f t="shared" si="6"/>
        <v>-1.6342764111178212</v>
      </c>
      <c r="R16">
        <f t="shared" si="6"/>
        <v>-3.1643134965908355</v>
      </c>
      <c r="S16">
        <f t="shared" si="6"/>
        <v>1.2150394341500061</v>
      </c>
      <c r="T16">
        <f t="shared" si="6"/>
        <v>4.0143638263304569</v>
      </c>
      <c r="U16">
        <f t="shared" si="6"/>
        <v>2.4744468610851138</v>
      </c>
      <c r="V16">
        <f t="shared" si="6"/>
        <v>2.3223752129518718</v>
      </c>
    </row>
    <row r="17" spans="1:22" x14ac:dyDescent="0.3">
      <c r="M17" s="38" t="s">
        <v>424</v>
      </c>
      <c r="N17">
        <f t="shared" ref="N17:V17" si="7">N11*10</f>
        <v>-1.6688015646736369</v>
      </c>
      <c r="O17">
        <f t="shared" si="7"/>
        <v>1.1002300180433315</v>
      </c>
      <c r="P17">
        <f t="shared" si="7"/>
        <v>0.58686028759579434</v>
      </c>
      <c r="Q17">
        <f t="shared" si="7"/>
        <v>-0.51210406172844714</v>
      </c>
      <c r="R17">
        <f t="shared" si="7"/>
        <v>-0.83028086798101575</v>
      </c>
      <c r="S17">
        <f t="shared" si="7"/>
        <v>0.44081233571997197</v>
      </c>
      <c r="T17">
        <f t="shared" si="7"/>
        <v>0.88929666141716202</v>
      </c>
      <c r="U17">
        <f t="shared" si="7"/>
        <v>0.61253548058129448</v>
      </c>
      <c r="V17">
        <f t="shared" si="7"/>
        <v>0.59056039364532853</v>
      </c>
    </row>
    <row r="18" spans="1:22" x14ac:dyDescent="0.3">
      <c r="B18">
        <v>4</v>
      </c>
      <c r="C18">
        <v>7</v>
      </c>
      <c r="D18">
        <v>9</v>
      </c>
      <c r="E18">
        <v>10</v>
      </c>
      <c r="F18">
        <v>21</v>
      </c>
      <c r="G18">
        <v>23</v>
      </c>
      <c r="H18">
        <v>24</v>
      </c>
      <c r="I18">
        <v>25</v>
      </c>
      <c r="J18">
        <v>27</v>
      </c>
      <c r="K18">
        <v>31</v>
      </c>
      <c r="L18">
        <v>32</v>
      </c>
      <c r="N18">
        <v>-0.44160551373444779</v>
      </c>
      <c r="O18">
        <v>0.29153244126326472</v>
      </c>
      <c r="P18">
        <v>0.3576166986881526</v>
      </c>
      <c r="Q18">
        <v>-0.3191297498406539</v>
      </c>
      <c r="R18">
        <v>0.27563644110945779</v>
      </c>
      <c r="S18">
        <v>-0.38111362294610729</v>
      </c>
      <c r="T18">
        <v>0.45140884931843361</v>
      </c>
      <c r="U18">
        <v>0.40396792341512539</v>
      </c>
      <c r="V18">
        <v>0.39324940140611858</v>
      </c>
    </row>
    <row r="19" spans="1:22" x14ac:dyDescent="0.3">
      <c r="B19" s="39" t="s">
        <v>426</v>
      </c>
      <c r="C19" s="39" t="s">
        <v>427</v>
      </c>
      <c r="D19" s="39" t="s">
        <v>428</v>
      </c>
      <c r="E19" s="39" t="s">
        <v>429</v>
      </c>
      <c r="F19" s="39" t="s">
        <v>430</v>
      </c>
      <c r="G19" s="39" t="s">
        <v>431</v>
      </c>
      <c r="H19" s="39" t="s">
        <v>432</v>
      </c>
      <c r="I19" s="39" t="s">
        <v>433</v>
      </c>
      <c r="J19" s="39" t="s">
        <v>434</v>
      </c>
      <c r="K19" s="39" t="s">
        <v>127</v>
      </c>
      <c r="L19" s="39" t="s">
        <v>435</v>
      </c>
    </row>
    <row r="20" spans="1:22" x14ac:dyDescent="0.3">
      <c r="B20" t="s">
        <v>3</v>
      </c>
      <c r="C20" t="s">
        <v>6</v>
      </c>
      <c r="D20" t="s">
        <v>8</v>
      </c>
      <c r="E20" t="s">
        <v>9</v>
      </c>
      <c r="F20" t="s">
        <v>20</v>
      </c>
      <c r="G20" t="s">
        <v>22</v>
      </c>
      <c r="H20" t="s">
        <v>23</v>
      </c>
      <c r="I20" t="s">
        <v>24</v>
      </c>
      <c r="J20" t="s">
        <v>26</v>
      </c>
      <c r="K20" t="s">
        <v>30</v>
      </c>
      <c r="L20" t="s">
        <v>31</v>
      </c>
    </row>
    <row r="21" spans="1:22" x14ac:dyDescent="0.3">
      <c r="B21">
        <v>-0.14627494731622667</v>
      </c>
      <c r="C21">
        <v>0.10350811949919424</v>
      </c>
      <c r="D21">
        <v>3.8383892046963811E-2</v>
      </c>
      <c r="E21">
        <v>-3.5711334242386657E-2</v>
      </c>
      <c r="F21">
        <v>3.5341953915251308E-2</v>
      </c>
      <c r="G21">
        <v>3.8236453074974877E-2</v>
      </c>
      <c r="H21">
        <v>-6.5376477681237832E-2</v>
      </c>
      <c r="I21">
        <v>8.3250692120160272E-2</v>
      </c>
      <c r="J21">
        <v>2.4213152029916279E-2</v>
      </c>
      <c r="K21">
        <v>2.3767149105830509E-2</v>
      </c>
      <c r="L21">
        <v>1.9904379138295077E-2</v>
      </c>
    </row>
    <row r="22" spans="1:22" x14ac:dyDescent="0.3">
      <c r="B22">
        <v>-0.13784554357257969</v>
      </c>
      <c r="C22">
        <v>6.8550886327011257E-2</v>
      </c>
      <c r="D22">
        <v>6.4371602117976212E-2</v>
      </c>
      <c r="E22">
        <v>-3.3542002396595182E-2</v>
      </c>
      <c r="F22">
        <v>4.6478275885995637E-2</v>
      </c>
      <c r="G22">
        <v>3.4340025809185749E-2</v>
      </c>
      <c r="H22">
        <v>-6.2547014451299732E-2</v>
      </c>
      <c r="I22">
        <v>7.1071443328788106E-2</v>
      </c>
      <c r="J22">
        <v>6.3042790980244873E-2</v>
      </c>
      <c r="K22">
        <v>6.3468451716871196E-2</v>
      </c>
      <c r="L22">
        <v>5.8839304273127266E-2</v>
      </c>
    </row>
    <row r="23" spans="1:22" x14ac:dyDescent="0.3">
      <c r="B23">
        <v>-0.17156315854716755</v>
      </c>
      <c r="C23">
        <v>0.17156315854716755</v>
      </c>
      <c r="D23">
        <v>7.6927163576475582E-2</v>
      </c>
      <c r="E23">
        <v>-8.787860005784888E-2</v>
      </c>
      <c r="F23">
        <v>3.6975585878523794E-2</v>
      </c>
      <c r="G23">
        <v>5.3592342903607454E-2</v>
      </c>
      <c r="H23">
        <v>-0.10027912539301534</v>
      </c>
      <c r="I23">
        <v>0.12800880858107469</v>
      </c>
      <c r="J23">
        <v>3.008700162455229E-2</v>
      </c>
      <c r="K23">
        <v>8.0614797806057376E-2</v>
      </c>
      <c r="L23">
        <v>8.0390012428773513E-2</v>
      </c>
    </row>
    <row r="24" spans="1:22" x14ac:dyDescent="0.3">
      <c r="B24">
        <v>-0.13784554357257969</v>
      </c>
      <c r="C24">
        <v>9.6318333953142432E-2</v>
      </c>
      <c r="D24">
        <v>5.4992562290814451E-2</v>
      </c>
      <c r="E24">
        <v>-3.9230270018010903E-2</v>
      </c>
      <c r="F24">
        <v>4.5740564080176363E-2</v>
      </c>
      <c r="G24">
        <v>4.9372793179700641E-2</v>
      </c>
      <c r="H24">
        <v>-8.4049665711556823E-2</v>
      </c>
      <c r="I24">
        <v>6.7393909342589167E-2</v>
      </c>
      <c r="J24">
        <v>3.7355241507640274E-2</v>
      </c>
      <c r="K24">
        <v>5.5888242614628159E-2</v>
      </c>
      <c r="L24">
        <v>5.2110683577799743E-2</v>
      </c>
    </row>
    <row r="25" spans="1:22" x14ac:dyDescent="0.3">
      <c r="B25">
        <v>-0.21371017726540231</v>
      </c>
      <c r="C25">
        <v>0.13908516177017474</v>
      </c>
      <c r="D25">
        <v>6.8807664382227407E-2</v>
      </c>
      <c r="E25">
        <v>-6.1038800049584702E-2</v>
      </c>
      <c r="F25">
        <v>3.9481839593405232E-2</v>
      </c>
      <c r="G25">
        <v>4.6984605021769918E-2</v>
      </c>
      <c r="H25">
        <v>-9.2437620641413837E-2</v>
      </c>
      <c r="I25">
        <v>9.7062104871699528E-2</v>
      </c>
      <c r="J25">
        <v>4.2134914702163989E-2</v>
      </c>
      <c r="K25">
        <v>7.355517109425945E-2</v>
      </c>
      <c r="L25">
        <v>7.2099228036920759E-2</v>
      </c>
    </row>
    <row r="26" spans="1:22" x14ac:dyDescent="0.3">
      <c r="B26">
        <v>-0.13784554357257969</v>
      </c>
      <c r="C26">
        <v>0.15532416015867112</v>
      </c>
      <c r="D26">
        <v>5.294719226478245E-2</v>
      </c>
      <c r="E26">
        <v>-5.2080492541630517E-2</v>
      </c>
      <c r="F26">
        <v>2.5045098050099076E-2</v>
      </c>
      <c r="G26">
        <v>4.5973738946765208E-2</v>
      </c>
      <c r="H26">
        <v>-8.7770164394157066E-2</v>
      </c>
      <c r="I26">
        <v>9.1511370053579011E-2</v>
      </c>
      <c r="J26">
        <v>2.3529953248895188E-2</v>
      </c>
      <c r="K26">
        <v>4.8712247691540797E-2</v>
      </c>
      <c r="L26">
        <v>4.6409259071972429E-2</v>
      </c>
    </row>
    <row r="27" spans="1:22" x14ac:dyDescent="0.3">
      <c r="B27">
        <v>-0.23056898475269633</v>
      </c>
      <c r="C27">
        <v>0.11627618693442419</v>
      </c>
      <c r="D27">
        <v>7.1718799498643321E-2</v>
      </c>
      <c r="E27">
        <v>-6.521120906525496E-2</v>
      </c>
      <c r="F27">
        <v>3.8604739965171109E-2</v>
      </c>
      <c r="G27" s="37">
        <v>6.630152899500126E-2</v>
      </c>
      <c r="H27">
        <v>-0.10094587295684358</v>
      </c>
      <c r="I27">
        <v>8.5065355426084246E-2</v>
      </c>
      <c r="J27">
        <v>4.5453257539534969E-2</v>
      </c>
      <c r="K27">
        <v>8.80499130592102E-2</v>
      </c>
      <c r="L27">
        <v>8.7908924051392168E-2</v>
      </c>
    </row>
    <row r="28" spans="1:22" x14ac:dyDescent="0.3">
      <c r="B28">
        <v>-0.17999256229081448</v>
      </c>
      <c r="C28">
        <v>6.198090987975699E-2</v>
      </c>
      <c r="D28">
        <v>5.3043852969475863E-2</v>
      </c>
      <c r="E28">
        <v>-4.6746654661943075E-2</v>
      </c>
      <c r="F28">
        <v>1.5103665531333814E-2</v>
      </c>
      <c r="G28">
        <v>3.4452130276320554E-2</v>
      </c>
      <c r="H28">
        <v>-7.9527956256524993E-2</v>
      </c>
      <c r="I28">
        <v>9.961571835874547E-2</v>
      </c>
      <c r="J28">
        <v>2.2008240509542105E-2</v>
      </c>
      <c r="K28">
        <v>5.2480897739166421E-2</v>
      </c>
      <c r="L28">
        <v>5.1209223192444545E-2</v>
      </c>
    </row>
    <row r="29" spans="1:22" x14ac:dyDescent="0.3">
      <c r="B29">
        <v>-0.14627494731622659</v>
      </c>
      <c r="C29">
        <v>7.7600099169455844E-2</v>
      </c>
      <c r="D29">
        <v>4.6981529688855835E-2</v>
      </c>
      <c r="E29">
        <v>-3.9454292522347563E-2</v>
      </c>
      <c r="F29">
        <v>1.9220581933423693E-2</v>
      </c>
      <c r="G29">
        <v>2.7477483940649146E-2</v>
      </c>
      <c r="H29">
        <v>-7.4318883696864846E-2</v>
      </c>
      <c r="I29">
        <v>7.7387593192725188E-2</v>
      </c>
      <c r="J29">
        <v>2.6519035411308879E-2</v>
      </c>
      <c r="K29">
        <v>6.4745061695600931E-2</v>
      </c>
      <c r="L29">
        <v>6.2633340510070204E-2</v>
      </c>
    </row>
    <row r="30" spans="1:22" x14ac:dyDescent="0.3">
      <c r="A30" s="39" t="s">
        <v>420</v>
      </c>
      <c r="B30">
        <f>AVERAGE(B21:B29)</f>
        <v>-0.16688015646736368</v>
      </c>
      <c r="C30">
        <f t="shared" ref="C30:N30" si="8">AVERAGE(C21:C29)</f>
        <v>0.11002300180433316</v>
      </c>
      <c r="D30">
        <f t="shared" si="8"/>
        <v>5.8686028759579435E-2</v>
      </c>
      <c r="E30">
        <f t="shared" si="8"/>
        <v>-5.1210406172844711E-2</v>
      </c>
      <c r="F30">
        <f>AVERAGE(F21:F29)</f>
        <v>3.3554700537042223E-2</v>
      </c>
      <c r="G30">
        <f>AVERAGE(G21:G29)</f>
        <v>4.4081233571997197E-2</v>
      </c>
      <c r="H30">
        <f>AVERAGE(H21:H29)</f>
        <v>-8.3028086798101544E-2</v>
      </c>
      <c r="I30">
        <f>AVERAGE(I21:I29)</f>
        <v>8.8929666141716199E-2</v>
      </c>
      <c r="J30">
        <f>AVERAGE(J21:J29)</f>
        <v>3.4927065283755422E-2</v>
      </c>
      <c r="K30">
        <f>AVERAGE(K21:K29)</f>
        <v>6.1253548058129451E-2</v>
      </c>
      <c r="L30">
        <f>AVERAGE(L21:L29)</f>
        <v>5.9056039364532853E-2</v>
      </c>
    </row>
    <row r="31" spans="1:22" x14ac:dyDescent="0.3">
      <c r="A31" s="39" t="s">
        <v>421</v>
      </c>
      <c r="B31">
        <f>_xlfn.STDEV.S(B21:B30)</f>
        <v>3.303425649136512E-2</v>
      </c>
      <c r="C31">
        <f t="shared" ref="C31:N31" si="9">_xlfn.STDEV.S(C21:C30)</f>
        <v>3.6564376246430122E-2</v>
      </c>
      <c r="D31">
        <f t="shared" si="9"/>
        <v>1.1855366833197861E-2</v>
      </c>
      <c r="E31">
        <f t="shared" si="9"/>
        <v>1.6639918441355973E-2</v>
      </c>
      <c r="F31">
        <f>_xlfn.STDEV.S(F21:F30)</f>
        <v>1.0590171860313772E-2</v>
      </c>
      <c r="G31">
        <f>_xlfn.STDEV.S(G21:G30)</f>
        <v>1.1163786666868255E-2</v>
      </c>
      <c r="H31">
        <f>_xlfn.STDEV.S(H21:H30)</f>
        <v>1.3122797827282802E-2</v>
      </c>
      <c r="I31">
        <f>_xlfn.STDEV.S(I21:I30)</f>
        <v>1.7247482504598243E-2</v>
      </c>
      <c r="J31">
        <f>_xlfn.STDEV.S(J21:J30)</f>
        <v>1.2757756698976113E-2</v>
      </c>
      <c r="K31">
        <f>_xlfn.STDEV.S(K21:K30)</f>
        <v>1.8041895014754353E-2</v>
      </c>
      <c r="L31">
        <f>_xlfn.STDEV.S(L21:L30)</f>
        <v>1.9070629632063608E-2</v>
      </c>
    </row>
    <row r="33" spans="1:12" x14ac:dyDescent="0.3">
      <c r="A33" s="39" t="s">
        <v>425</v>
      </c>
      <c r="B33">
        <f>B30*ABS(B11)</f>
        <v>-7.3695197228855175E-2</v>
      </c>
      <c r="C33">
        <f t="shared" ref="C33:L33" si="10">C30*ABS(C11)</f>
        <v>3.2075274311129824E-2</v>
      </c>
      <c r="D33">
        <f t="shared" si="10"/>
        <v>2.0987103864118777E-2</v>
      </c>
      <c r="E33">
        <f t="shared" si="10"/>
        <v>-1.6342764111178212E-2</v>
      </c>
      <c r="F33">
        <f t="shared" si="10"/>
        <v>7.49535705063908E-3</v>
      </c>
      <c r="G33">
        <f t="shared" si="10"/>
        <v>1.2150394341500061E-2</v>
      </c>
      <c r="H33">
        <f t="shared" si="10"/>
        <v>-3.1643134965908343E-2</v>
      </c>
      <c r="I33">
        <f t="shared" si="10"/>
        <v>4.0143638263304568E-2</v>
      </c>
      <c r="J33">
        <f t="shared" si="10"/>
        <v>7.4210377494787066E-3</v>
      </c>
      <c r="K33">
        <f t="shared" si="10"/>
        <v>2.4744468610851139E-2</v>
      </c>
      <c r="L33">
        <f t="shared" si="10"/>
        <v>2.3223752129518719E-2</v>
      </c>
    </row>
    <row r="34" spans="1:12" x14ac:dyDescent="0.3">
      <c r="B34">
        <f>B33*100</f>
        <v>-7.3695197228855172</v>
      </c>
      <c r="C34">
        <f t="shared" ref="C34:L34" si="11">C33*100</f>
        <v>3.2075274311129824</v>
      </c>
      <c r="D34">
        <f t="shared" si="11"/>
        <v>2.0987103864118777</v>
      </c>
      <c r="E34">
        <f t="shared" si="11"/>
        <v>-1.6342764111178212</v>
      </c>
      <c r="F34">
        <f t="shared" si="11"/>
        <v>0.74953570506390799</v>
      </c>
      <c r="G34">
        <f t="shared" si="11"/>
        <v>1.2150394341500061</v>
      </c>
      <c r="H34">
        <f t="shared" si="11"/>
        <v>-3.1643134965908342</v>
      </c>
      <c r="I34">
        <f t="shared" si="11"/>
        <v>4.0143638263304569</v>
      </c>
      <c r="J34">
        <f t="shared" si="11"/>
        <v>0.74210377494787072</v>
      </c>
      <c r="K34">
        <f t="shared" si="11"/>
        <v>2.4744468610851138</v>
      </c>
      <c r="L34">
        <f t="shared" si="11"/>
        <v>2.3223752129518718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2022</vt:lpstr>
      <vt:lpstr>2021</vt:lpstr>
      <vt:lpstr>2019</vt:lpstr>
      <vt:lpstr>2018</vt:lpstr>
      <vt:lpstr>2017</vt:lpstr>
      <vt:lpstr>2016</vt:lpstr>
      <vt:lpstr>2015</vt:lpstr>
      <vt:lpstr>2014</vt:lpstr>
      <vt:lpstr>2013</vt:lpstr>
      <vt:lpstr>Analysis</vt:lpstr>
      <vt:lpstr>Additional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Hechen Liu</cp:lastModifiedBy>
  <dcterms:created xsi:type="dcterms:W3CDTF">2023-03-09T15:12:40Z</dcterms:created>
  <dcterms:modified xsi:type="dcterms:W3CDTF">2023-03-10T21:38:54Z</dcterms:modified>
</cp:coreProperties>
</file>