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harts/chart1.xml" ContentType="application/vnd.openxmlformats-officedocument.drawingml.chart+xml"/>
  <Override PartName="/xl/drawings/drawing3.xml" ContentType="application/vnd.openxmlformats-officedocument.drawing+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 windowWidth="7590" windowHeight="6030" tabRatio="759"/>
  </bookViews>
  <sheets>
    <sheet name="Instructions" sheetId="8" r:id="rId1"/>
    <sheet name="CS - Security (EN)" sheetId="5" r:id="rId2"/>
    <sheet name="CS - Security (FR)" sheetId="14" r:id="rId3"/>
  </sheets>
  <definedNames>
    <definedName name="_xlnm.Print_Area" localSheetId="1">'CS - Security (EN)'!$A$1:$C$247</definedName>
    <definedName name="_xlnm.Print_Area" localSheetId="2">'CS - Security (FR)'!$A$1:$C$250</definedName>
    <definedName name="_xlnm.Print_Titles" localSheetId="1">'CS - Security (EN)'!$3:$3</definedName>
    <definedName name="_xlnm.Print_Titles" localSheetId="2">'CS - Security (FR)'!$3:$3</definedName>
  </definedNames>
  <calcPr calcId="152511"/>
</workbook>
</file>

<file path=xl/calcChain.xml><?xml version="1.0" encoding="utf-8"?>
<calcChain xmlns="http://schemas.openxmlformats.org/spreadsheetml/2006/main">
  <c r="G203" i="5" l="1"/>
  <c r="H203" i="5" s="1"/>
  <c r="H233" i="5" s="1"/>
  <c r="G198" i="5"/>
  <c r="G203" i="14"/>
  <c r="G198" i="14"/>
  <c r="H198" i="14" s="1"/>
  <c r="H232" i="14" s="1"/>
  <c r="J232" i="14" s="1"/>
  <c r="G161" i="14"/>
  <c r="G176" i="5"/>
  <c r="G171" i="5"/>
  <c r="H171" i="5"/>
  <c r="G220" i="5"/>
  <c r="H220" i="5" s="1"/>
  <c r="G215" i="5"/>
  <c r="H215" i="5"/>
  <c r="G210" i="5"/>
  <c r="H210" i="5" s="1"/>
  <c r="H234" i="5" s="1"/>
  <c r="J234" i="5" s="1"/>
  <c r="G191" i="5"/>
  <c r="H191" i="5"/>
  <c r="G186" i="5"/>
  <c r="G181" i="5"/>
  <c r="H181" i="5" s="1"/>
  <c r="G166" i="5"/>
  <c r="H166" i="5" s="1"/>
  <c r="G161" i="5"/>
  <c r="H161" i="5" s="1"/>
  <c r="G156" i="5"/>
  <c r="G151" i="5"/>
  <c r="H151" i="5" s="1"/>
  <c r="G146" i="5"/>
  <c r="H146" i="5"/>
  <c r="G141" i="5"/>
  <c r="H141" i="5" s="1"/>
  <c r="G136" i="5"/>
  <c r="H136" i="5"/>
  <c r="G129" i="5"/>
  <c r="H129" i="5" s="1"/>
  <c r="G124" i="5"/>
  <c r="H124" i="5"/>
  <c r="G119" i="5"/>
  <c r="H119" i="5" s="1"/>
  <c r="H231" i="5" s="1"/>
  <c r="G114" i="5"/>
  <c r="G109" i="5"/>
  <c r="G102" i="5"/>
  <c r="H102" i="5" s="1"/>
  <c r="H230" i="5" s="1"/>
  <c r="G97" i="5"/>
  <c r="G90" i="5"/>
  <c r="H90" i="5" s="1"/>
  <c r="G85" i="5"/>
  <c r="H85" i="5" s="1"/>
  <c r="G80" i="5"/>
  <c r="H80" i="5" s="1"/>
  <c r="G75" i="5"/>
  <c r="H75" i="5"/>
  <c r="G60" i="5"/>
  <c r="H60" i="5" s="1"/>
  <c r="G70" i="5"/>
  <c r="H70" i="5" s="1"/>
  <c r="G65" i="5"/>
  <c r="H65" i="5"/>
  <c r="G55" i="5"/>
  <c r="H55" i="5" s="1"/>
  <c r="G50" i="5"/>
  <c r="H50" i="5"/>
  <c r="G43" i="5"/>
  <c r="G38" i="5"/>
  <c r="H38" i="5" s="1"/>
  <c r="G33" i="5"/>
  <c r="H33" i="5" s="1"/>
  <c r="G28" i="5"/>
  <c r="G21" i="5"/>
  <c r="G16" i="5"/>
  <c r="H16" i="5" s="1"/>
  <c r="H227" i="5" s="1"/>
  <c r="J227" i="5" s="1"/>
  <c r="G11" i="5"/>
  <c r="H11" i="5"/>
  <c r="G6" i="5"/>
  <c r="G220" i="14"/>
  <c r="G215" i="14"/>
  <c r="H215" i="14"/>
  <c r="G210" i="14"/>
  <c r="H210" i="14" s="1"/>
  <c r="H233" i="14" s="1"/>
  <c r="G191" i="14"/>
  <c r="H191" i="14" s="1"/>
  <c r="G186" i="14"/>
  <c r="G181" i="14"/>
  <c r="H181" i="14" s="1"/>
  <c r="G176" i="14"/>
  <c r="G171" i="14"/>
  <c r="G166" i="14"/>
  <c r="H166" i="14"/>
  <c r="G156" i="14"/>
  <c r="G151" i="14"/>
  <c r="G146" i="14"/>
  <c r="G141" i="14"/>
  <c r="H141" i="14" s="1"/>
  <c r="H231" i="14" s="1"/>
  <c r="G136" i="14"/>
  <c r="G129" i="14"/>
  <c r="H129" i="14"/>
  <c r="G124" i="14"/>
  <c r="G119" i="14"/>
  <c r="H119" i="14"/>
  <c r="G114" i="14"/>
  <c r="G109" i="14"/>
  <c r="H109" i="14" s="1"/>
  <c r="H230" i="14" s="1"/>
  <c r="J230" i="14" s="1"/>
  <c r="G102" i="14"/>
  <c r="G97" i="14"/>
  <c r="H97" i="14" s="1"/>
  <c r="G90" i="14"/>
  <c r="G85" i="14"/>
  <c r="G80" i="14"/>
  <c r="H80" i="14" s="1"/>
  <c r="G75" i="14"/>
  <c r="H75" i="14"/>
  <c r="G70" i="14"/>
  <c r="H70" i="14" s="1"/>
  <c r="G65" i="14"/>
  <c r="G60" i="14"/>
  <c r="H60" i="14"/>
  <c r="G55" i="14"/>
  <c r="H55" i="14" s="1"/>
  <c r="G50" i="14"/>
  <c r="G43" i="14"/>
  <c r="G38" i="14"/>
  <c r="H38" i="14" s="1"/>
  <c r="G33" i="14"/>
  <c r="H33" i="14"/>
  <c r="G28" i="14"/>
  <c r="H28" i="14" s="1"/>
  <c r="G21" i="14"/>
  <c r="G16" i="14"/>
  <c r="H16" i="14"/>
  <c r="G11" i="14"/>
  <c r="H11" i="14" s="1"/>
  <c r="H226" i="14" s="1"/>
  <c r="J226" i="14" s="1"/>
  <c r="G6" i="14"/>
  <c r="H186" i="5"/>
  <c r="H156" i="5"/>
  <c r="H114" i="5"/>
  <c r="H97" i="5"/>
  <c r="H28" i="5"/>
  <c r="H6" i="5"/>
  <c r="I186" i="14"/>
  <c r="H186" i="14"/>
  <c r="I166" i="14"/>
  <c r="I171" i="14"/>
  <c r="H171" i="14"/>
  <c r="I176" i="14"/>
  <c r="H176" i="14"/>
  <c r="I181" i="14"/>
  <c r="I85" i="14"/>
  <c r="H85" i="14"/>
  <c r="I28" i="5"/>
  <c r="I186" i="5"/>
  <c r="I181" i="5"/>
  <c r="I176" i="5"/>
  <c r="H176" i="5"/>
  <c r="I166" i="5"/>
  <c r="I161" i="5"/>
  <c r="I75" i="5"/>
  <c r="I38" i="5"/>
  <c r="H6" i="14"/>
  <c r="I6" i="14"/>
  <c r="A11" i="14"/>
  <c r="A16" i="14" s="1"/>
  <c r="A21" i="14" s="1"/>
  <c r="A28" i="14" s="1"/>
  <c r="A33" i="14" s="1"/>
  <c r="A38" i="14" s="1"/>
  <c r="A43" i="14" s="1"/>
  <c r="A50" i="14" s="1"/>
  <c r="A55" i="14" s="1"/>
  <c r="A60" i="14" s="1"/>
  <c r="A65" i="14" s="1"/>
  <c r="A70" i="14" s="1"/>
  <c r="A75" i="14" s="1"/>
  <c r="A80" i="14" s="1"/>
  <c r="A85" i="14" s="1"/>
  <c r="A90" i="14" s="1"/>
  <c r="A97" i="14" s="1"/>
  <c r="A102" i="14" s="1"/>
  <c r="A109" i="14" s="1"/>
  <c r="A114" i="14" s="1"/>
  <c r="A119" i="14" s="1"/>
  <c r="A124" i="14" s="1"/>
  <c r="A129" i="14" s="1"/>
  <c r="A136" i="14" s="1"/>
  <c r="A141" i="14" s="1"/>
  <c r="A146" i="14" s="1"/>
  <c r="A151" i="14" s="1"/>
  <c r="A156" i="14" s="1"/>
  <c r="A161" i="14" s="1"/>
  <c r="A166" i="14" s="1"/>
  <c r="A171" i="14" s="1"/>
  <c r="A176" i="14" s="1"/>
  <c r="A181" i="14" s="1"/>
  <c r="A186" i="14" s="1"/>
  <c r="A191" i="14" s="1"/>
  <c r="A198" i="14" s="1"/>
  <c r="A203" i="14" s="1"/>
  <c r="A210" i="14" s="1"/>
  <c r="A215" i="14" s="1"/>
  <c r="A220" i="14" s="1"/>
  <c r="I11" i="14"/>
  <c r="I16" i="14"/>
  <c r="H21" i="14"/>
  <c r="I21" i="14"/>
  <c r="I28" i="14"/>
  <c r="I33" i="14"/>
  <c r="I227" i="14" s="1"/>
  <c r="I38" i="14"/>
  <c r="H43" i="14"/>
  <c r="I43" i="14"/>
  <c r="H50" i="14"/>
  <c r="I50" i="14"/>
  <c r="I55" i="14"/>
  <c r="I60" i="14"/>
  <c r="H65" i="14"/>
  <c r="I65" i="14"/>
  <c r="I70" i="14"/>
  <c r="I75" i="14"/>
  <c r="I80" i="14"/>
  <c r="H90" i="14"/>
  <c r="I90" i="14"/>
  <c r="I97" i="14"/>
  <c r="I229" i="14" s="1"/>
  <c r="H102" i="14"/>
  <c r="I102" i="14"/>
  <c r="I109" i="14"/>
  <c r="H114" i="14"/>
  <c r="I114" i="14"/>
  <c r="I119" i="14"/>
  <c r="H124" i="14"/>
  <c r="I124" i="14"/>
  <c r="I129" i="14"/>
  <c r="H136" i="14"/>
  <c r="I136" i="14"/>
  <c r="I141" i="14"/>
  <c r="I231" i="14" s="1"/>
  <c r="H146" i="14"/>
  <c r="I146" i="14"/>
  <c r="H151" i="14"/>
  <c r="I151" i="14"/>
  <c r="H156" i="14"/>
  <c r="I156" i="14"/>
  <c r="H161" i="14"/>
  <c r="I161" i="14"/>
  <c r="I191" i="14"/>
  <c r="I198" i="14"/>
  <c r="H203" i="14"/>
  <c r="I203" i="14"/>
  <c r="I210" i="14"/>
  <c r="I215" i="14"/>
  <c r="I233" i="14" s="1"/>
  <c r="J233" i="14" s="1"/>
  <c r="H220" i="14"/>
  <c r="I220" i="14"/>
  <c r="D226" i="14"/>
  <c r="D227" i="14"/>
  <c r="D228" i="14"/>
  <c r="D229" i="14"/>
  <c r="D230" i="14"/>
  <c r="D231" i="14"/>
  <c r="D232" i="14"/>
  <c r="D233" i="14"/>
  <c r="D234" i="5"/>
  <c r="D233" i="5"/>
  <c r="D232" i="5"/>
  <c r="D231" i="5"/>
  <c r="D230" i="5"/>
  <c r="D229" i="5"/>
  <c r="D228" i="5"/>
  <c r="D227" i="5"/>
  <c r="I6" i="5"/>
  <c r="A11" i="5"/>
  <c r="A16" i="5" s="1"/>
  <c r="A21" i="5" s="1"/>
  <c r="A28" i="5" s="1"/>
  <c r="A33" i="5" s="1"/>
  <c r="A38" i="5" s="1"/>
  <c r="A43" i="5" s="1"/>
  <c r="A50" i="5" s="1"/>
  <c r="A55" i="5" s="1"/>
  <c r="A60" i="5" s="1"/>
  <c r="A65" i="5" s="1"/>
  <c r="A70" i="5" s="1"/>
  <c r="A75" i="5" s="1"/>
  <c r="A80" i="5" s="1"/>
  <c r="A85" i="5" s="1"/>
  <c r="A90" i="5" s="1"/>
  <c r="A97" i="5" s="1"/>
  <c r="A102" i="5" s="1"/>
  <c r="A109" i="5" s="1"/>
  <c r="A114" i="5" s="1"/>
  <c r="A119" i="5" s="1"/>
  <c r="A124" i="5" s="1"/>
  <c r="A129" i="5" s="1"/>
  <c r="A136" i="5" s="1"/>
  <c r="A141" i="5" s="1"/>
  <c r="A146" i="5" s="1"/>
  <c r="A151" i="5" s="1"/>
  <c r="A156" i="5" s="1"/>
  <c r="A161" i="5" s="1"/>
  <c r="A166" i="5" s="1"/>
  <c r="A171" i="5" s="1"/>
  <c r="A176" i="5" s="1"/>
  <c r="A181" i="5" s="1"/>
  <c r="A186" i="5" s="1"/>
  <c r="A191" i="5" s="1"/>
  <c r="A198" i="5" s="1"/>
  <c r="A203" i="5" s="1"/>
  <c r="A210" i="5" s="1"/>
  <c r="A215" i="5" s="1"/>
  <c r="A220" i="5" s="1"/>
  <c r="I16" i="5"/>
  <c r="I11" i="5"/>
  <c r="I21" i="5"/>
  <c r="I33" i="5"/>
  <c r="I228" i="5" s="1"/>
  <c r="I43" i="5"/>
  <c r="I50" i="5"/>
  <c r="I55" i="5"/>
  <c r="I65" i="5"/>
  <c r="I229" i="5" s="1"/>
  <c r="I60" i="5"/>
  <c r="I70" i="5"/>
  <c r="I80" i="5"/>
  <c r="I85" i="5"/>
  <c r="I90" i="5"/>
  <c r="I97" i="5"/>
  <c r="I102" i="5"/>
  <c r="I109" i="5"/>
  <c r="I231" i="5" s="1"/>
  <c r="J231" i="5" s="1"/>
  <c r="I114" i="5"/>
  <c r="I119" i="5"/>
  <c r="I124" i="5"/>
  <c r="I129" i="5"/>
  <c r="I136" i="5"/>
  <c r="I141" i="5"/>
  <c r="I146" i="5"/>
  <c r="I151" i="5"/>
  <c r="I232" i="5" s="1"/>
  <c r="I156" i="5"/>
  <c r="I171" i="5"/>
  <c r="I191" i="5"/>
  <c r="I198" i="5"/>
  <c r="I203" i="5"/>
  <c r="I220" i="5"/>
  <c r="I234" i="5"/>
  <c r="I215" i="5"/>
  <c r="I210" i="5"/>
  <c r="H21" i="5"/>
  <c r="H43" i="5"/>
  <c r="H109" i="5"/>
  <c r="H198" i="5"/>
  <c r="I227" i="5"/>
  <c r="I232" i="14"/>
  <c r="I230" i="14"/>
  <c r="I226" i="14"/>
  <c r="I228" i="14"/>
  <c r="I230" i="5"/>
  <c r="H227" i="14" l="1"/>
  <c r="J230" i="5"/>
  <c r="J227" i="14"/>
  <c r="J229" i="14"/>
  <c r="H229" i="5"/>
  <c r="J229" i="5" s="1"/>
  <c r="H232" i="5"/>
  <c r="J232" i="5" s="1"/>
  <c r="H228" i="14"/>
  <c r="H228" i="5"/>
  <c r="H235" i="5" s="1"/>
  <c r="J228" i="14"/>
  <c r="I233" i="5"/>
  <c r="H229" i="14"/>
  <c r="J233" i="5"/>
  <c r="I235" i="5"/>
  <c r="I234" i="14"/>
  <c r="J231" i="14"/>
  <c r="H234" i="14"/>
  <c r="J228" i="5" l="1"/>
  <c r="J234" i="14"/>
  <c r="J235" i="5"/>
  <c r="F229" i="5" l="1"/>
  <c r="F235" i="5"/>
  <c r="F230" i="5"/>
  <c r="F231" i="5"/>
  <c r="F233" i="5"/>
  <c r="F228" i="5"/>
  <c r="F227" i="5"/>
  <c r="F232" i="5"/>
  <c r="F234" i="5"/>
  <c r="F229" i="14"/>
  <c r="F233" i="14"/>
  <c r="F231" i="14"/>
  <c r="F230" i="14"/>
  <c r="F228" i="14"/>
  <c r="F234" i="14"/>
  <c r="F226" i="14"/>
  <c r="F227" i="14"/>
  <c r="F232" i="14"/>
</calcChain>
</file>

<file path=xl/sharedStrings.xml><?xml version="1.0" encoding="utf-8"?>
<sst xmlns="http://schemas.openxmlformats.org/spreadsheetml/2006/main" count="574" uniqueCount="152">
  <si>
    <t>Q Score</t>
  </si>
  <si>
    <t>7.1.2</t>
  </si>
  <si>
    <t>7.2.2</t>
  </si>
  <si>
    <t>8.3.1</t>
  </si>
  <si>
    <t>9.3.2</t>
  </si>
  <si>
    <t>9.3.3</t>
  </si>
  <si>
    <t>9.3.4</t>
  </si>
  <si>
    <t>9.3.5</t>
  </si>
  <si>
    <t>9.3.8</t>
  </si>
  <si>
    <t>9.3.10</t>
  </si>
  <si>
    <t>Ref.</t>
  </si>
  <si>
    <t>Information Security Management</t>
  </si>
  <si>
    <t>IT / Control Systems Security</t>
  </si>
  <si>
    <t>Personnel Security</t>
  </si>
  <si>
    <t>Security Incident Management</t>
  </si>
  <si>
    <t>TOTAL</t>
  </si>
  <si>
    <t>Section Title</t>
  </si>
  <si>
    <t>Overall Average</t>
  </si>
  <si>
    <t>Choices within dropdown list</t>
  </si>
  <si>
    <t>Signage</t>
  </si>
  <si>
    <t>Gates</t>
  </si>
  <si>
    <t>4.1.2</t>
  </si>
  <si>
    <t>9.2
9.3.1</t>
  </si>
  <si>
    <t>8.1
8.2</t>
  </si>
  <si>
    <t>6.7.1
6.7.2</t>
  </si>
  <si>
    <t>Reserved / Réservé</t>
  </si>
  <si>
    <t>Yes / Oui</t>
  </si>
  <si>
    <t>No / Non</t>
  </si>
  <si>
    <t>OUTIL D'AUTO-ÉVALUATION</t>
  </si>
  <si>
    <t>Max Q</t>
  </si>
  <si>
    <t>SECURITY PROGRAM SELF-EVALUATION TOOL</t>
  </si>
  <si>
    <t>Do you maintain a documented control system security process?</t>
  </si>
  <si>
    <r>
      <t xml:space="preserve">Do you have a documented security management program?
</t>
    </r>
    <r>
      <rPr>
        <sz val="9"/>
        <rFont val="Arial"/>
        <family val="2"/>
      </rPr>
      <t>(for example, roles and responsibilities, policy and procedures, awareness, etc.)</t>
    </r>
  </si>
  <si>
    <r>
      <t>Security Management Program (SMP)</t>
    </r>
    <r>
      <rPr>
        <sz val="11"/>
        <color indexed="8"/>
        <rFont val="Arial"/>
        <family val="2"/>
      </rPr>
      <t xml:space="preserve">
</t>
    </r>
  </si>
  <si>
    <r>
      <t>Security Risk Management</t>
    </r>
    <r>
      <rPr>
        <sz val="11"/>
        <color indexed="8"/>
        <rFont val="Arial"/>
        <family val="2"/>
      </rPr>
      <t xml:space="preserve">
</t>
    </r>
  </si>
  <si>
    <t>Physical Security Measures</t>
  </si>
  <si>
    <t>Monitoring and Review</t>
  </si>
  <si>
    <t>6.4.1</t>
  </si>
  <si>
    <t>6.4.2</t>
  </si>
  <si>
    <t>Intrusion detection and alarm systems</t>
  </si>
  <si>
    <t>Lock, Key and Electronic Access Control</t>
  </si>
  <si>
    <t>Titre de section</t>
  </si>
  <si>
    <t>De façon générale moyenne</t>
  </si>
  <si>
    <t>Réservé / Reserved</t>
  </si>
  <si>
    <t>Non / No</t>
  </si>
  <si>
    <t>Oui / Yes</t>
  </si>
  <si>
    <t>Agents de sécurité désignés</t>
  </si>
  <si>
    <t>Barrières</t>
  </si>
  <si>
    <t>Signalisation</t>
  </si>
  <si>
    <t>Sécurité du personnel</t>
  </si>
  <si>
    <t>Gestion de la sécurité de l’information</t>
  </si>
  <si>
    <t>Programme de gestion de la sûreté (PGS)</t>
  </si>
  <si>
    <t>Q points</t>
  </si>
  <si>
    <t>Choix dans la liste dropdown</t>
  </si>
  <si>
    <t>Réf.</t>
  </si>
  <si>
    <t>Do you classify and protect internal information based on risk?</t>
  </si>
  <si>
    <t>9.3.9</t>
  </si>
  <si>
    <t>9.3.7</t>
  </si>
  <si>
    <t>9.3.6</t>
  </si>
  <si>
    <t>Éclairage</t>
  </si>
  <si>
    <t>Is (are) the person(s) responsible for the SMP within your company
competent on the basis of education, training and/or experience in this
area?</t>
  </si>
  <si>
    <t>Have you evaluated the need to screen employees or other on-site
personnel who have access to restricted areas or information?</t>
  </si>
  <si>
    <t>5.6.2</t>
  </si>
  <si>
    <t>Lighting</t>
  </si>
  <si>
    <t>Access Control</t>
  </si>
  <si>
    <t>Video Surveillance Monitoring</t>
  </si>
  <si>
    <t>9.3.11</t>
  </si>
  <si>
    <t>9.3.12</t>
  </si>
  <si>
    <t>Protection of critical components and critical spares</t>
  </si>
  <si>
    <t>Protection of critical utilities</t>
  </si>
  <si>
    <r>
      <rPr>
        <b/>
        <sz val="11"/>
        <color indexed="12"/>
        <rFont val="Arial"/>
        <family val="2"/>
      </rPr>
      <t>Comments</t>
    </r>
    <r>
      <rPr>
        <sz val="11"/>
        <color indexed="12"/>
        <rFont val="Arial"/>
        <family val="2"/>
      </rPr>
      <t xml:space="preserve">: </t>
    </r>
  </si>
  <si>
    <t>6.4.3
6.4.4</t>
  </si>
  <si>
    <t>Do you have documented procedures for the handling, transmitting,
receiving, storing and destruction of information, regardless of format?</t>
  </si>
  <si>
    <t>Perimeter protection</t>
  </si>
  <si>
    <t>Designated Security Guards</t>
  </si>
  <si>
    <r>
      <t>Commentaires</t>
    </r>
    <r>
      <rPr>
        <sz val="11"/>
        <color indexed="12"/>
        <rFont val="Arial"/>
        <family val="2"/>
      </rPr>
      <t> :</t>
    </r>
  </si>
  <si>
    <r>
      <rPr>
        <sz val="11"/>
        <color indexed="8"/>
        <rFont val="Arial"/>
        <family val="2"/>
      </rPr>
      <t>Has an exercise and drill plan been developed to evaluate the
effectiveness of the security incident response process?</t>
    </r>
    <r>
      <rPr>
        <b/>
        <sz val="11"/>
        <color indexed="60"/>
        <rFont val="Arial"/>
        <family val="2"/>
      </rPr>
      <t/>
    </r>
  </si>
  <si>
    <t>5.6.1</t>
  </si>
  <si>
    <t>5.1.2
5.2
5.3
5.4
5.5
5.6
5.7</t>
  </si>
  <si>
    <t>Do you ensure that information, both hard copy and electronic, is
destroyed or disposed of in a manner appropriate to its classification
level and in accordance with its retention schedule?</t>
  </si>
  <si>
    <t>Protection périmétrique</t>
  </si>
  <si>
    <t>Protection des services publics essentiels</t>
  </si>
  <si>
    <t>Gestion des risques pour la sûreté</t>
  </si>
  <si>
    <t>Sécurité des systèmes de contrôle / TI</t>
  </si>
  <si>
    <t>Maintenez-vous un processus documenté pour la sécurité informatique?</t>
  </si>
  <si>
    <t>Systèmes d'alarme et de détection d'intrusion</t>
  </si>
  <si>
    <t>Contrôle d'accès</t>
  </si>
  <si>
    <t>Contrôle de verrou, de clé et d'accès électronique</t>
  </si>
  <si>
    <t>Surveillance vidéo</t>
  </si>
  <si>
    <t>Protection des composantes et réserves essentielles</t>
  </si>
  <si>
    <t>Gestion des incidents de sécurité</t>
  </si>
  <si>
    <t>Surveillance et examen</t>
  </si>
  <si>
    <r>
      <t xml:space="preserve">Avez-vous un programme documenté de gestion de la sûreté?
</t>
    </r>
    <r>
      <rPr>
        <sz val="9"/>
        <color indexed="8"/>
        <rFont val="Arial"/>
        <family val="2"/>
      </rPr>
      <t>(p. ex. rôles et responsabilités, directives et marches à suivre, sensibilisation, etc.)</t>
    </r>
  </si>
  <si>
    <t>Avez-vous élaboré et mis en œuvre des mesures sécuritaires fondées
sur les conclusions du processus de gestion des risques pour la sûreté?</t>
  </si>
  <si>
    <t>Avez-vous établi des niveaux de menace et trouvé des mesures
correspondant à chacun d’eux?</t>
  </si>
  <si>
    <t>Avez-vous un processus de gestion de la sécurité de l'information qui
comprend des directives et marches à suivre pour protéger l'information,
sur support papier ou électronique, depuis la conception jusqu'à l’étape finale?</t>
  </si>
  <si>
    <t>Veillez-vous à ce que l’information, sur support papier ou électronique,
soit détruite ou éliminée d’une manière appropriée à son niveau de
classification et suivant le calendrier de conservation?</t>
  </si>
  <si>
    <t>Maintenez-vous un processus documenté sur la formation et la
sensibilisation en matière de sécurité?</t>
  </si>
  <si>
    <t>Avez-vous élaboré et appliqué un processus pour atténuer les risques
liés à la cessation d’emploi du personnel?</t>
  </si>
  <si>
    <t>Y a-t-il un processus de gestion du changement qui répond aux critères
énoncés aux alinéas 11.4a) à g)?</t>
  </si>
  <si>
    <t>Are your staff trained and/or aware of the policies and procedures to
protect information?</t>
  </si>
  <si>
    <t>Have you developed and implemented security measures based on
findings in the security risk management process?</t>
  </si>
  <si>
    <t>Avez-vous une marche à suivre documentée pour utiliser, transmettre,
recevoir, enregistrer et éliminer l’information, peu importe le support?</t>
  </si>
  <si>
    <t>When information is received from an external party, do you classify and
protect it at an equivalent or higher level than its assigned classification?</t>
  </si>
  <si>
    <t>Do you maintain a documented information technology security process?</t>
  </si>
  <si>
    <t>Do you maintain a documented security training and awareness process?</t>
  </si>
  <si>
    <r>
      <t>Have you developed and implemented a</t>
    </r>
    <r>
      <rPr>
        <b/>
        <sz val="11"/>
        <rFont val="Arial"/>
        <family val="2"/>
      </rPr>
      <t xml:space="preserve"> </t>
    </r>
    <r>
      <rPr>
        <sz val="11"/>
        <rFont val="Arial"/>
        <family val="2"/>
      </rPr>
      <t>process to mitigate security risks
resulting from the termination of staff?</t>
    </r>
  </si>
  <si>
    <t>Have you evaluated the need to implement documented processes and
procedures to minimize security risks related to business travel?</t>
  </si>
  <si>
    <t>Les personnes responsables du PGS au sein de votre société
possèdent-elles les compétences voulues en fait d'études, de formation
ou d'expérience dans ce domaine?</t>
  </si>
  <si>
    <t>Maintenez-vous un processus documenté pour la sécurité des systèmes
de contrôle?</t>
  </si>
  <si>
    <t>Avez-vous évalué la nécessité de vérifier les antécédents des employés
et du personnel sur place qui peuvent accéder aux aires à accès restreint
ou à l'information à diffusion restreinte?</t>
  </si>
  <si>
    <t>Avez-vous élaboré un plan d'exercices d'entraînement et de répétition
pour évaluer l'efficacité du processus d'intervention en cas d'incident de
sécurité?</t>
  </si>
  <si>
    <t>Faites-vous des examens documentés du PGS suivant les alinéas 11.3a)
à g) pour en vérifier le caractère approprié, adéquat et efficace?</t>
  </si>
  <si>
    <r>
      <t xml:space="preserve">Are other internal processes aligned with - or integrated into - your SMP,
as applicable?
</t>
    </r>
    <r>
      <rPr>
        <sz val="9"/>
        <rFont val="Arial"/>
        <family val="2"/>
      </rPr>
      <t>(for example, Emergency Management, Information Management, etc.)</t>
    </r>
  </si>
  <si>
    <t>Do you have a current process and procedures that address the protection
of employees and other on-site personnel as outlined in clauses 8.1
and 8.2?</t>
  </si>
  <si>
    <r>
      <t xml:space="preserve">Based on the security risk management process conducted under clause
5, have you considered and documented decisions regarding the
implementation of security measures relating to the initial design, construction, </t>
    </r>
    <r>
      <rPr>
        <sz val="11"/>
        <color indexed="8"/>
        <rFont val="Arial"/>
        <family val="2"/>
      </rPr>
      <t xml:space="preserve">maintenance, or upgrade phase </t>
    </r>
    <r>
      <rPr>
        <sz val="11"/>
        <rFont val="Arial"/>
        <family val="2"/>
      </rPr>
      <t>of a facility as outlined in clauses 9.3.2 through 9.3.</t>
    </r>
    <r>
      <rPr>
        <sz val="11"/>
        <color indexed="8"/>
        <rFont val="Arial"/>
        <family val="2"/>
      </rPr>
      <t>12</t>
    </r>
    <r>
      <rPr>
        <sz val="11"/>
        <rFont val="Arial"/>
        <family val="2"/>
      </rPr>
      <t>, inclusive?</t>
    </r>
  </si>
  <si>
    <r>
      <t xml:space="preserve">Le cas échéant, avez-vous d'autres processus internes qui sont 
</t>
    </r>
    <r>
      <rPr>
        <sz val="11"/>
        <rFont val="Arial"/>
        <family val="2"/>
      </rPr>
      <t>harmoniser ou intégrés au</t>
    </r>
    <r>
      <rPr>
        <sz val="11"/>
        <color indexed="8"/>
        <rFont val="Arial"/>
        <family val="2"/>
      </rPr>
      <t xml:space="preserve"> PGS?
</t>
    </r>
    <r>
      <rPr>
        <sz val="9"/>
        <color indexed="8"/>
        <rFont val="Arial"/>
        <family val="2"/>
      </rPr>
      <t>(p. ex. Gestion des urgences, gestion de l'information, etc.)</t>
    </r>
  </si>
  <si>
    <r>
      <t xml:space="preserve">Avez-vous une marche à suivre pour communiquer les constatations et
recommandations du processus de gestion des risques pour la sûreté?
</t>
    </r>
    <r>
      <rPr>
        <sz val="9"/>
        <rFont val="Arial"/>
        <family val="2"/>
      </rPr>
      <t>(p. ex. les exigences de la haute direction)</t>
    </r>
  </si>
  <si>
    <t>Avez-vous un processus à jour et une marche à suivre pour assurer la
protection des employés et du personnel sur place, comme il est précisé
aux articles 8.1 et 8.2?</t>
  </si>
  <si>
    <t>Avez-vous évalué le besoin mettre en œuvre des processus et marches
à suivre par écrit afin de réduire au minimum les risques pour la sécurité
lors des voyages d'affaires?</t>
  </si>
  <si>
    <t>Mesures de sécurité physique</t>
  </si>
  <si>
    <t>À partir du processus de gestion des risques pour la sécurité effectué
selon l'article 5, avez-vous envisagé et documenté des décisions sur la
mise en œuvre de mesures de sécurité concernant la conception, la construction, l'entretien ou l'amélioration d'une installation, tel qu'il est énoncé aux paragraphes 9.3.2 à 9.3.12 inclusivement?</t>
  </si>
  <si>
    <t>Avez-vous un processus de gestion des incidents de sécurité décrivant les
moyens d'intervention, de communication, de documentation, de
rétablissement et de décompression pour les menaces et incidents liés à la sécurité?</t>
  </si>
  <si>
    <t>Has your senior management approved the security management
program as outlined in clause 4.2?</t>
  </si>
  <si>
    <r>
      <t xml:space="preserve">Do you have a documented security risk management process that
incorporates </t>
    </r>
    <r>
      <rPr>
        <i/>
        <sz val="11"/>
        <rFont val="Arial"/>
        <family val="2"/>
      </rPr>
      <t>asset characterization</t>
    </r>
    <r>
      <rPr>
        <sz val="11"/>
        <rFont val="Arial"/>
        <family val="2"/>
      </rPr>
      <t xml:space="preserve">, </t>
    </r>
    <r>
      <rPr>
        <i/>
        <sz val="11"/>
        <rFont val="Arial"/>
        <family val="2"/>
      </rPr>
      <t>threat assessment</t>
    </r>
    <r>
      <rPr>
        <sz val="11"/>
        <rFont val="Arial"/>
        <family val="2"/>
      </rPr>
      <t xml:space="preserve">, </t>
    </r>
    <r>
      <rPr>
        <i/>
        <sz val="11"/>
        <rFont val="Arial"/>
        <family val="2"/>
      </rPr>
      <t>vulnerability
assessment,</t>
    </r>
    <r>
      <rPr>
        <sz val="11"/>
        <rFont val="Arial"/>
        <family val="2"/>
      </rPr>
      <t xml:space="preserve"> </t>
    </r>
    <r>
      <rPr>
        <i/>
        <sz val="11"/>
        <rFont val="Arial"/>
        <family val="2"/>
      </rPr>
      <t>risk assessment, risk mitigation, communications, and recommendations</t>
    </r>
    <r>
      <rPr>
        <sz val="11"/>
        <rFont val="Arial"/>
        <family val="2"/>
      </rPr>
      <t xml:space="preserve"> as outlined in clauses 5.2 through 5.8, inclusive?</t>
    </r>
  </si>
  <si>
    <t>5.2
5.3.1
5.4.1
5.5.1
5.6.1
5.7.1
5.8</t>
  </si>
  <si>
    <t>5.7.1</t>
  </si>
  <si>
    <t>5.7.2</t>
  </si>
  <si>
    <t>Have you established threat levels and identified measures
commensurate with each threat level?</t>
  </si>
  <si>
    <r>
      <t xml:space="preserve">Do you have a process to communicate findings and recommendations
from the security risk management process?
</t>
    </r>
    <r>
      <rPr>
        <sz val="9"/>
        <rFont val="Arial"/>
        <family val="2"/>
      </rPr>
      <t>(for example, senior management requirements, etc.)</t>
    </r>
  </si>
  <si>
    <t>Do you have an information security management process that includes
policies and procedures for protecting information, either in printed or
electronic format, from the time it is conceived to the time of its final disposition?</t>
  </si>
  <si>
    <t>Have you established a classification system which includes
classification levels based on information sensitivity?</t>
  </si>
  <si>
    <t xml:space="preserve">Have you considered the need for anyone within your company to hold
an appropriate security clearance? </t>
  </si>
  <si>
    <t>7.1.1</t>
  </si>
  <si>
    <t>7.2.1</t>
  </si>
  <si>
    <t>9.1
9.2
9.3.1</t>
  </si>
  <si>
    <r>
      <t>Do you have a</t>
    </r>
    <r>
      <rPr>
        <b/>
        <sz val="11"/>
        <color indexed="8"/>
        <rFont val="Arial"/>
        <family val="2"/>
      </rPr>
      <t xml:space="preserve"> </t>
    </r>
    <r>
      <rPr>
        <sz val="11"/>
        <color indexed="8"/>
        <rFont val="Arial"/>
        <family val="2"/>
      </rPr>
      <t>security incident management process that specifies
how you will respond to, communicate, document, recover from, and
de-escalate security-related threats and incidents?</t>
    </r>
  </si>
  <si>
    <t>Have you established performance indicators, gathered information
to monitor the SMP's performance, and reported same to
management?</t>
  </si>
  <si>
    <r>
      <t xml:space="preserve">Are reviews of your SMP conducted and documented (as outlined in
</t>
    </r>
    <r>
      <rPr>
        <sz val="11"/>
        <rFont val="Arial"/>
        <family val="2"/>
      </rPr>
      <t>clauses</t>
    </r>
    <r>
      <rPr>
        <sz val="11"/>
        <color indexed="8"/>
        <rFont val="Arial"/>
        <family val="2"/>
      </rPr>
      <t xml:space="preserve"> 11.3 (a) to (g)) to verify the SMP's continuing suitability,
adequacy and effectiveness?</t>
    </r>
  </si>
  <si>
    <r>
      <t xml:space="preserve">Is there a management of change process </t>
    </r>
    <r>
      <rPr>
        <sz val="11"/>
        <color indexed="8"/>
        <rFont val="Arial"/>
        <family val="2"/>
      </rPr>
      <t xml:space="preserve">that addresses the criteria
outlined in </t>
    </r>
    <r>
      <rPr>
        <sz val="11"/>
        <rFont val="Arial"/>
        <family val="2"/>
      </rPr>
      <t>clauses</t>
    </r>
    <r>
      <rPr>
        <sz val="11"/>
        <color indexed="8"/>
        <rFont val="Arial"/>
        <family val="2"/>
      </rPr>
      <t xml:space="preserve"> 11.4 (a) to (g)?</t>
    </r>
    <r>
      <rPr>
        <b/>
        <sz val="11"/>
        <color indexed="60"/>
        <rFont val="Arial"/>
        <family val="2"/>
      </rPr>
      <t/>
    </r>
  </si>
  <si>
    <r>
      <t>La haute direction de votre société a-t-elle approuvé le PGS de la manière
décrite à l'article 4.2</t>
    </r>
    <r>
      <rPr>
        <sz val="11"/>
        <color indexed="8"/>
        <rFont val="Arial"/>
        <family val="2"/>
      </rPr>
      <t>?</t>
    </r>
  </si>
  <si>
    <r>
      <t xml:space="preserve">Avez-vous un processus documenté de gestion des risques pour la
sûreté qui comprend ce qui suit : caractérisation des éléments d’actif,
évaluation des menaces, évaluation de la vulnérabilité, évaluation des risques, atténuation des risques, communications et recommandations, conformément aux </t>
    </r>
    <r>
      <rPr>
        <sz val="11"/>
        <rFont val="Arial"/>
        <family val="2"/>
      </rPr>
      <t>articles</t>
    </r>
    <r>
      <rPr>
        <sz val="11"/>
        <color indexed="8"/>
        <rFont val="Arial"/>
        <family val="2"/>
      </rPr>
      <t xml:space="preserve"> 5.2 à 5.8, inclusivement?</t>
    </r>
  </si>
  <si>
    <t xml:space="preserve">Est-ce que toutes les personnes à qui vous avez donné accès aux renseignements des sociétés connaissent les politiques et marches à suivre pour
protéger l'information? </t>
  </si>
  <si>
    <t>Avez-vous établi un système de classification comportant des niveaux
variant selon le degré de sensibilité de l’information?</t>
  </si>
  <si>
    <t>Avez-vous classé et protégé l'information selon le risque?</t>
  </si>
  <si>
    <t>Lorsque l'information est obtenue d'une tiers de l'extérieur, est-ce que vous la classez et la protégez à un niveau de classement supérieur ou égale à celui qui lui est attribué?</t>
  </si>
  <si>
    <t>Avez-vous envisagé d'exiger que quelqu'un au sein de votre société
obtienne une autorisation de sécurité appropriée?</t>
  </si>
  <si>
    <t>Est-ce que tous vos dossiers et documents sont conformes aux politiques et à la procédure de votre organisation en matière de sécurité et de confidentialité?</t>
  </si>
  <si>
    <t>Avez-vous mis en place des indicateurs de rendement, recueilli de l'information pour surveiller l'efficacité du PGS et présenté des rapports à cet égard à la direction?</t>
  </si>
  <si>
    <r>
      <rPr>
        <b/>
        <sz val="11"/>
        <color indexed="8"/>
        <rFont val="Arial"/>
        <family val="2"/>
      </rPr>
      <t>Instructions :</t>
    </r>
    <r>
      <rPr>
        <sz val="11"/>
        <color indexed="8"/>
        <rFont val="Arial"/>
        <family val="2"/>
      </rPr>
      <t xml:space="preserve"> Le présent outil a été créé dans le but d’aider les sociétés pétrolières et gazières à évaluer leur programme actuel de sûreté par rapport aux exigences (« doit ») de la norme CSA Z246.1. Les questions ci-dessous sont fondées sur les articles de la norme elle-même (comme il est noté dans la colonne </t>
    </r>
    <r>
      <rPr>
        <b/>
        <sz val="11"/>
        <color indexed="12"/>
        <rFont val="Arial"/>
        <family val="2"/>
      </rPr>
      <t>Réf.</t>
    </r>
    <r>
      <rPr>
        <sz val="11"/>
        <color indexed="8"/>
        <rFont val="Arial"/>
        <family val="2"/>
      </rPr>
      <t xml:space="preserve">), mais elles ne sont pas destinées à la remplacer. Ainsi, lorsque vous remplissez le questionnaire, il vous est fortement recommandé de vous reporter au texte exact de chaque article de la norme.  L’outil a également été conçu de façon à produire une représentation graphique des chapitres 4 à 11 de la norme à la dernière page.
</t>
    </r>
    <r>
      <rPr>
        <b/>
        <sz val="11"/>
        <color indexed="8"/>
        <rFont val="Arial"/>
        <family val="2"/>
      </rPr>
      <t>Note :</t>
    </r>
    <r>
      <rPr>
        <sz val="11"/>
        <color indexed="8"/>
        <rFont val="Arial"/>
        <family val="2"/>
      </rPr>
      <t xml:space="preserve"> Dans les questions ci-dessous, les mots « vous », « votre » ou « vos » signifient « votre société ».</t>
    </r>
  </si>
  <si>
    <r>
      <rPr>
        <b/>
        <sz val="11"/>
        <color indexed="8"/>
        <rFont val="Arial"/>
        <family val="2"/>
      </rPr>
      <t>Instructions:</t>
    </r>
    <r>
      <rPr>
        <sz val="11"/>
        <color indexed="8"/>
        <rFont val="Arial"/>
        <family val="2"/>
      </rPr>
      <t xml:space="preserve"> This tool has been produced to assist companies within the petroleum and natural gas industry in evaluating their existing security program with the requirements ("shalls") of CSA Z246.1. The questions below are based on CSA Z246.1 (as noted by "</t>
    </r>
    <r>
      <rPr>
        <b/>
        <sz val="11"/>
        <color indexed="12"/>
        <rFont val="Arial"/>
        <family val="2"/>
      </rPr>
      <t>Ref</t>
    </r>
    <r>
      <rPr>
        <sz val="11"/>
        <color indexed="8"/>
        <rFont val="Arial"/>
        <family val="2"/>
      </rPr>
      <t xml:space="preserve">" column), but are not intended to be a replacement to the Standard. It is highly recommended that when completing this questionnaire you refer to the specific text contained in each Section of the Standard. This tool has also been designed to generate a graphical representation of Sections 4 to 11 of the Standard on the last page.
</t>
    </r>
    <r>
      <rPr>
        <b/>
        <sz val="11"/>
        <color indexed="8"/>
        <rFont val="Arial"/>
        <family val="2"/>
      </rPr>
      <t xml:space="preserve">Note: </t>
    </r>
    <r>
      <rPr>
        <sz val="11"/>
        <color indexed="8"/>
        <rFont val="Arial"/>
        <family val="2"/>
      </rPr>
      <t>Within the questions below, “you” or “your” mean “your company”.</t>
    </r>
  </si>
  <si>
    <t>Do all records and documentation comply with the organization's
security and privacy policies and procedures?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</si>
</sst>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0.0_ ;\-#,##0.0\ "/>
  </numFmts>
  <fonts count="34" x14ac:knownFonts="1">
    <font>
      <sz val="11"/>
      <color theme="1"/>
      <name val="Calibri"/>
      <family val="2"/>
      <scheme val="minor"/>
    </font>
    <font>
      <sz val="11"/>
      <color indexed="8"/>
      <name val="Calibri"/>
      <family val="2"/>
    </font>
    <font>
      <sz val="11"/>
      <color indexed="8"/>
      <name val="Arial"/>
      <family val="2"/>
    </font>
    <font>
      <b/>
      <sz val="11"/>
      <color indexed="8"/>
      <name val="Arial"/>
      <family val="2"/>
    </font>
    <font>
      <sz val="10"/>
      <name val="Arial"/>
      <family val="2"/>
    </font>
    <font>
      <sz val="11"/>
      <color indexed="8"/>
      <name val="Calibri"/>
      <family val="2"/>
    </font>
    <font>
      <sz val="11"/>
      <color indexed="8"/>
      <name val="Arial"/>
      <family val="2"/>
    </font>
    <font>
      <b/>
      <sz val="11"/>
      <color indexed="8"/>
      <name val="Arial"/>
      <family val="2"/>
    </font>
    <font>
      <b/>
      <sz val="11"/>
      <name val="Arial"/>
      <family val="2"/>
    </font>
    <font>
      <sz val="11"/>
      <name val="Arial"/>
      <family val="2"/>
    </font>
    <font>
      <b/>
      <sz val="11"/>
      <color indexed="12"/>
      <name val="Arial"/>
      <family val="2"/>
    </font>
    <font>
      <sz val="11"/>
      <color indexed="12"/>
      <name val="Arial"/>
      <family val="2"/>
    </font>
    <font>
      <sz val="8"/>
      <name val="Calibri"/>
      <family val="2"/>
    </font>
    <font>
      <b/>
      <i/>
      <sz val="11"/>
      <color indexed="8"/>
      <name val="Arial"/>
      <family val="2"/>
    </font>
    <font>
      <i/>
      <sz val="11"/>
      <name val="Arial"/>
      <family val="2"/>
    </font>
    <font>
      <b/>
      <i/>
      <sz val="11"/>
      <name val="Arial"/>
      <family val="2"/>
    </font>
    <font>
      <sz val="9"/>
      <name val="Arial"/>
      <family val="2"/>
    </font>
    <font>
      <sz val="9"/>
      <color indexed="8"/>
      <name val="Arial"/>
      <family val="2"/>
    </font>
    <font>
      <b/>
      <sz val="11"/>
      <color indexed="60"/>
      <name val="Arial"/>
      <family val="2"/>
    </font>
    <font>
      <sz val="11"/>
      <color rgb="FF0000FF"/>
      <name val="Arial"/>
      <family val="2"/>
    </font>
    <font>
      <sz val="10"/>
      <color theme="0"/>
      <name val="Arial"/>
      <family val="2"/>
    </font>
    <font>
      <b/>
      <sz val="10"/>
      <color theme="0"/>
      <name val="Arial"/>
      <family val="2"/>
    </font>
    <font>
      <sz val="11"/>
      <color theme="0"/>
      <name val="Arial"/>
      <family val="2"/>
    </font>
    <font>
      <sz val="9"/>
      <color theme="0"/>
      <name val="Arial"/>
      <family val="2"/>
    </font>
    <font>
      <sz val="8"/>
      <color theme="0"/>
      <name val="Arial"/>
      <family val="2"/>
    </font>
    <font>
      <sz val="11"/>
      <color theme="1"/>
      <name val="Arial"/>
      <family val="2"/>
    </font>
    <font>
      <sz val="11"/>
      <color rgb="FFFF0000"/>
      <name val="Arial"/>
      <family val="2"/>
    </font>
    <font>
      <sz val="10"/>
      <color rgb="FFFF0000"/>
      <name val="Arial"/>
      <family val="2"/>
    </font>
    <font>
      <b/>
      <i/>
      <sz val="11"/>
      <color rgb="FF000000"/>
      <name val="Arial"/>
      <family val="2"/>
    </font>
    <font>
      <sz val="11"/>
      <color rgb="FF000000"/>
      <name val="Arial"/>
      <family val="2"/>
    </font>
    <font>
      <b/>
      <sz val="11"/>
      <color rgb="FF0000FF"/>
      <name val="Arial"/>
      <family val="2"/>
    </font>
    <font>
      <b/>
      <i/>
      <sz val="11"/>
      <color theme="1"/>
      <name val="Arial"/>
      <family val="2"/>
    </font>
    <font>
      <b/>
      <sz val="14"/>
      <color theme="1"/>
      <name val="Arial"/>
      <family val="2"/>
    </font>
    <font>
      <b/>
      <sz val="11"/>
      <color rgb="FF000000"/>
      <name val="Arial"/>
      <family val="2"/>
    </font>
  </fonts>
  <fills count="2">
    <fill>
      <patternFill patternType="none"/>
    </fill>
    <fill>
      <patternFill patternType="gray125"/>
    </fill>
  </fills>
  <borders count="1">
    <border>
      <left/>
      <right/>
      <top/>
      <bottom/>
      <diagonal/>
    </border>
  </borders>
  <cellStyleXfs count="7">
    <xf numFmtId="0" fontId="0" fillId="0" borderId="0"/>
    <xf numFmtId="164" fontId="5" fillId="0" borderId="0" applyFont="0" applyFill="0" applyBorder="0" applyAlignment="0" applyProtection="0"/>
    <xf numFmtId="164" fontId="1" fillId="0" borderId="0" applyFont="0" applyFill="0" applyBorder="0" applyAlignment="0" applyProtection="0"/>
    <xf numFmtId="0" fontId="4" fillId="0" borderId="0"/>
    <xf numFmtId="0" fontId="4" fillId="0" borderId="0"/>
    <xf numFmtId="9" fontId="5" fillId="0" borderId="0" applyFont="0" applyFill="0" applyBorder="0" applyAlignment="0" applyProtection="0"/>
    <xf numFmtId="9" fontId="1" fillId="0" borderId="0" applyFont="0" applyFill="0" applyBorder="0" applyAlignment="0" applyProtection="0"/>
  </cellStyleXfs>
  <cellXfs count="67">
    <xf numFmtId="0" fontId="0" fillId="0" borderId="0" xfId="0"/>
    <xf numFmtId="0" fontId="6" fillId="0" borderId="0" xfId="0" applyFont="1" applyAlignment="1">
      <alignment horizontal="left" vertical="top" wrapText="1"/>
    </xf>
    <xf numFmtId="166" fontId="6" fillId="0" borderId="0" xfId="1" applyNumberFormat="1" applyFont="1" applyAlignment="1">
      <alignment horizontal="left" vertical="top" wrapText="1"/>
    </xf>
    <xf numFmtId="0" fontId="2" fillId="0" borderId="0" xfId="0" applyFont="1" applyAlignment="1">
      <alignment horizontal="left" vertical="top" wrapText="1"/>
    </xf>
    <xf numFmtId="0" fontId="11" fillId="0" borderId="0" xfId="0" applyFont="1" applyAlignment="1">
      <alignment horizontal="left" vertical="top" wrapText="1"/>
    </xf>
    <xf numFmtId="0" fontId="10" fillId="0" borderId="0" xfId="0" applyFont="1" applyAlignment="1">
      <alignment horizontal="center" vertical="top" wrapText="1"/>
    </xf>
    <xf numFmtId="0" fontId="11" fillId="0" borderId="0" xfId="0" applyFont="1" applyAlignment="1">
      <alignment horizontal="center" vertical="top" wrapText="1"/>
    </xf>
    <xf numFmtId="0" fontId="13" fillId="0" borderId="0" xfId="0" applyFont="1" applyAlignment="1">
      <alignment horizontal="left" vertical="top" wrapText="1"/>
    </xf>
    <xf numFmtId="0" fontId="9" fillId="0" borderId="0" xfId="0" applyFont="1" applyAlignment="1">
      <alignment horizontal="left" vertical="top" wrapText="1"/>
    </xf>
    <xf numFmtId="0" fontId="19" fillId="0" borderId="0" xfId="0" applyFont="1" applyAlignment="1">
      <alignment horizontal="center" vertical="top" wrapText="1"/>
    </xf>
    <xf numFmtId="0" fontId="20" fillId="0" borderId="0" xfId="3" applyFont="1" applyFill="1" applyBorder="1" applyAlignment="1">
      <alignment vertical="top"/>
    </xf>
    <xf numFmtId="0" fontId="21" fillId="0" borderId="0" xfId="3" applyFont="1" applyFill="1" applyBorder="1" applyAlignment="1">
      <alignment horizontal="center" vertical="top"/>
    </xf>
    <xf numFmtId="1" fontId="20" fillId="0" borderId="0" xfId="3" applyNumberFormat="1" applyFont="1" applyFill="1" applyBorder="1" applyAlignment="1">
      <alignment vertical="top"/>
    </xf>
    <xf numFmtId="0" fontId="21" fillId="0" borderId="0" xfId="3" applyFont="1" applyFill="1" applyBorder="1" applyAlignment="1">
      <alignment vertical="top"/>
    </xf>
    <xf numFmtId="0" fontId="21" fillId="0" borderId="0" xfId="3" applyFont="1" applyFill="1" applyBorder="1" applyAlignment="1">
      <alignment horizontal="right" vertical="top"/>
    </xf>
    <xf numFmtId="0" fontId="22" fillId="0" borderId="0" xfId="0" applyFont="1" applyFill="1" applyBorder="1" applyAlignment="1">
      <alignment horizontal="left" vertical="top" wrapText="1"/>
    </xf>
    <xf numFmtId="0" fontId="23" fillId="0" borderId="0" xfId="0" applyFont="1" applyFill="1" applyBorder="1" applyAlignment="1">
      <alignment horizontal="left" vertical="top" wrapText="1"/>
    </xf>
    <xf numFmtId="0" fontId="20" fillId="0" borderId="0" xfId="3" quotePrefix="1" applyFont="1" applyFill="1" applyBorder="1" applyAlignment="1">
      <alignment horizontal="center" vertical="top" wrapText="1"/>
    </xf>
    <xf numFmtId="0" fontId="20" fillId="0" borderId="0" xfId="3" quotePrefix="1" applyFont="1" applyFill="1" applyBorder="1" applyAlignment="1">
      <alignment horizontal="left" vertical="top" wrapText="1"/>
    </xf>
    <xf numFmtId="0" fontId="24" fillId="0" borderId="0" xfId="0" applyFont="1" applyFill="1" applyBorder="1" applyAlignment="1">
      <alignment vertical="top" textRotation="90" wrapText="1"/>
    </xf>
    <xf numFmtId="9" fontId="24" fillId="0" borderId="0" xfId="0" applyNumberFormat="1" applyFont="1" applyFill="1" applyBorder="1" applyAlignment="1">
      <alignment vertical="top" wrapText="1"/>
    </xf>
    <xf numFmtId="0" fontId="25" fillId="0" borderId="0" xfId="0" applyFont="1" applyAlignment="1">
      <alignment vertical="top" wrapText="1"/>
    </xf>
    <xf numFmtId="0" fontId="23" fillId="0" borderId="0" xfId="0" applyFont="1" applyFill="1" applyBorder="1" applyAlignment="1">
      <alignment horizontal="center" textRotation="90" wrapText="1"/>
    </xf>
    <xf numFmtId="0" fontId="24" fillId="0" borderId="0" xfId="0" applyFont="1" applyFill="1" applyBorder="1" applyAlignment="1">
      <alignment horizontal="center" vertical="center" wrapText="1"/>
    </xf>
    <xf numFmtId="0" fontId="6" fillId="0" borderId="0" xfId="0" applyFont="1" applyFill="1" applyAlignment="1">
      <alignment horizontal="left" vertical="top" wrapText="1"/>
    </xf>
    <xf numFmtId="9" fontId="20" fillId="0" borderId="0" xfId="5" applyFont="1" applyFill="1" applyAlignment="1">
      <alignment vertical="top" wrapText="1"/>
    </xf>
    <xf numFmtId="0" fontId="25" fillId="0" borderId="0" xfId="0" applyFont="1" applyAlignment="1">
      <alignment vertical="top"/>
    </xf>
    <xf numFmtId="0" fontId="2" fillId="0" borderId="0" xfId="0" applyFont="1" applyFill="1" applyAlignment="1">
      <alignment horizontal="left" vertical="top" wrapText="1"/>
    </xf>
    <xf numFmtId="0" fontId="26" fillId="0" borderId="0" xfId="0" applyFont="1" applyFill="1" applyAlignment="1">
      <alignment horizontal="left" vertical="top" wrapText="1"/>
    </xf>
    <xf numFmtId="0" fontId="26" fillId="0" borderId="0" xfId="0" applyFont="1" applyFill="1" applyBorder="1" applyAlignment="1">
      <alignment horizontal="left" vertical="top" wrapText="1"/>
    </xf>
    <xf numFmtId="0" fontId="27" fillId="0" borderId="0" xfId="3" applyFont="1" applyFill="1" applyBorder="1" applyAlignment="1">
      <alignment vertical="top"/>
    </xf>
    <xf numFmtId="0" fontId="27" fillId="0" borderId="0" xfId="3" quotePrefix="1" applyFont="1" applyFill="1" applyBorder="1" applyAlignment="1">
      <alignment horizontal="left" vertical="top" wrapText="1"/>
    </xf>
    <xf numFmtId="9" fontId="20" fillId="0" borderId="0" xfId="6" applyFont="1" applyFill="1" applyAlignment="1">
      <alignment vertical="top" wrapText="1"/>
    </xf>
    <xf numFmtId="0" fontId="20" fillId="0" borderId="0" xfId="3" applyFont="1" applyFill="1" applyBorder="1" applyAlignment="1">
      <alignment vertical="top" wrapText="1"/>
    </xf>
    <xf numFmtId="166" fontId="2" fillId="0" borderId="0" xfId="2" applyNumberFormat="1" applyFont="1" applyAlignment="1">
      <alignment horizontal="left" vertical="top" wrapText="1"/>
    </xf>
    <xf numFmtId="0" fontId="22" fillId="0" borderId="0" xfId="0" applyFont="1" applyFill="1" applyAlignment="1">
      <alignment horizontal="left" vertical="top" wrapText="1"/>
    </xf>
    <xf numFmtId="0" fontId="0" fillId="0" borderId="0" xfId="0"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30" fillId="0" borderId="0" xfId="0" applyFont="1" applyAlignment="1">
      <alignment vertical="top" wrapText="1"/>
    </xf>
    <xf numFmtId="0" fontId="24" fillId="0" borderId="0" xfId="0" applyFont="1" applyFill="1" applyBorder="1" applyAlignment="1">
      <alignment horizontal="left" vertical="center" wrapText="1"/>
    </xf>
    <xf numFmtId="165" fontId="9" fillId="0" borderId="0" xfId="3" applyNumberFormat="1" applyFont="1" applyAlignment="1">
      <alignment horizontal="center" vertical="top" wrapText="1"/>
    </xf>
    <xf numFmtId="0" fontId="24" fillId="0" borderId="0" xfId="0" applyFont="1" applyFill="1" applyBorder="1" applyAlignment="1">
      <alignment horizontal="center" vertical="center" wrapText="1"/>
    </xf>
    <xf numFmtId="0" fontId="8" fillId="0" borderId="0" xfId="0" applyFont="1" applyAlignment="1">
      <alignment horizontal="left" vertical="top" wrapText="1"/>
    </xf>
    <xf numFmtId="0" fontId="3" fillId="0" borderId="0" xfId="0" applyFont="1" applyAlignment="1">
      <alignment horizontal="left" vertical="top" wrapText="1"/>
    </xf>
    <xf numFmtId="0" fontId="26" fillId="0" borderId="0" xfId="0" applyFont="1" applyAlignment="1">
      <alignment horizontal="left" vertical="top" wrapText="1"/>
    </xf>
    <xf numFmtId="0" fontId="25" fillId="0" borderId="0" xfId="0" applyFont="1" applyAlignment="1">
      <alignment horizontal="left" vertical="top" wrapText="1"/>
    </xf>
    <xf numFmtId="0" fontId="31" fillId="0" borderId="0" xfId="0" applyFont="1" applyAlignment="1">
      <alignment horizontal="left" vertical="top" wrapText="1"/>
    </xf>
    <xf numFmtId="165" fontId="14" fillId="0" borderId="0" xfId="3" applyNumberFormat="1" applyFont="1" applyAlignment="1">
      <alignment vertical="top"/>
    </xf>
    <xf numFmtId="165" fontId="8" fillId="0" borderId="0" xfId="3" applyNumberFormat="1" applyFont="1" applyAlignment="1">
      <alignment vertical="top"/>
    </xf>
    <xf numFmtId="166" fontId="9" fillId="0" borderId="0" xfId="1" applyNumberFormat="1" applyFont="1" applyAlignment="1">
      <alignment horizontal="left" vertical="top" wrapText="1"/>
    </xf>
    <xf numFmtId="166" fontId="9" fillId="0" borderId="0" xfId="2" applyNumberFormat="1" applyFont="1" applyAlignment="1">
      <alignment horizontal="left" vertical="top" wrapText="1"/>
    </xf>
    <xf numFmtId="0" fontId="9" fillId="0" borderId="0" xfId="0" applyFont="1" applyAlignment="1">
      <alignment vertical="top" wrapText="1"/>
    </xf>
    <xf numFmtId="0" fontId="19" fillId="0" borderId="0" xfId="0" applyFont="1" applyAlignment="1">
      <alignment horizontal="center" vertical="top" wrapText="1"/>
    </xf>
    <xf numFmtId="0" fontId="32" fillId="0" borderId="0" xfId="0" applyFont="1" applyAlignment="1">
      <alignment horizontal="center" vertical="top"/>
    </xf>
    <xf numFmtId="165" fontId="9" fillId="0" borderId="0" xfId="3" applyNumberFormat="1" applyFont="1" applyAlignment="1">
      <alignment horizontal="left" vertical="top" wrapText="1"/>
    </xf>
    <xf numFmtId="165" fontId="8" fillId="0" borderId="0" xfId="3" applyNumberFormat="1" applyFont="1" applyAlignment="1">
      <alignment horizontal="center" vertical="top" wrapText="1"/>
    </xf>
    <xf numFmtId="165" fontId="15" fillId="0" borderId="0" xfId="3" applyNumberFormat="1" applyFont="1" applyAlignment="1">
      <alignment horizontal="center" vertical="top" wrapText="1"/>
    </xf>
    <xf numFmtId="0" fontId="11" fillId="0" borderId="0" xfId="0" applyFont="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wrapText="1"/>
    </xf>
    <xf numFmtId="0" fontId="7" fillId="0" borderId="0" xfId="0" applyFont="1" applyAlignment="1">
      <alignment horizontal="left" vertical="top" wrapText="1"/>
    </xf>
    <xf numFmtId="0" fontId="24" fillId="0" borderId="0" xfId="0" applyFont="1" applyFill="1" applyBorder="1" applyAlignment="1">
      <alignment horizontal="center" vertical="center" wrapText="1"/>
    </xf>
    <xf numFmtId="0" fontId="24" fillId="0" borderId="0" xfId="0" applyFont="1" applyFill="1" applyBorder="1" applyAlignment="1">
      <alignment horizontal="center" vertical="center" textRotation="90" wrapText="1"/>
    </xf>
    <xf numFmtId="0" fontId="30" fillId="0" borderId="0" xfId="0" applyFont="1" applyAlignment="1">
      <alignment vertical="top" wrapText="1"/>
    </xf>
    <xf numFmtId="0" fontId="33" fillId="0" borderId="0" xfId="0" applyFont="1" applyAlignment="1">
      <alignment vertical="top" wrapText="1"/>
    </xf>
    <xf numFmtId="0" fontId="8" fillId="0" borderId="0" xfId="0" applyFont="1" applyAlignment="1">
      <alignment vertical="top" wrapText="1"/>
    </xf>
  </cellXfs>
  <cellStyles count="7">
    <cellStyle name="Comma" xfId="1" builtinId="3"/>
    <cellStyle name="Comma 2" xfId="2"/>
    <cellStyle name="Normal" xfId="0" builtinId="0"/>
    <cellStyle name="Normal 2" xfId="3"/>
    <cellStyle name="Normal 2 2" xfId="4"/>
    <cellStyle name="Percent" xfId="5" builtinId="5"/>
    <cellStyle name="Percent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sz="1800" b="1" i="0" u="none" strike="noStrike" baseline="0">
                <a:latin typeface="Arial" pitchFamily="34" charset="0"/>
                <a:cs typeface="Arial" pitchFamily="34" charset="0"/>
              </a:rPr>
              <a:t>Raw Percentages within each Section</a:t>
            </a:r>
            <a:endParaRPr lang="en-CA" baseline="0">
              <a:latin typeface="Arial" pitchFamily="34" charset="0"/>
              <a:cs typeface="Arial" pitchFamily="34" charset="0"/>
            </a:endParaRPr>
          </a:p>
          <a:p>
            <a:pPr>
              <a:defRPr/>
            </a:pPr>
            <a:r>
              <a:rPr lang="en-CA" sz="800" b="0" i="1" baseline="0">
                <a:latin typeface="Arial" pitchFamily="34" charset="0"/>
                <a:cs typeface="Arial" pitchFamily="34" charset="0"/>
              </a:rPr>
              <a:t>(</a:t>
            </a:r>
            <a:r>
              <a:rPr lang="en-CA" sz="800" b="0" i="1" u="none" strike="noStrike" baseline="0">
                <a:latin typeface="Arial" pitchFamily="34" charset="0"/>
                <a:cs typeface="Arial" pitchFamily="34" charset="0"/>
              </a:rPr>
              <a:t>Ongoing effort to improve products, services or processes </a:t>
            </a:r>
            <a:r>
              <a:rPr lang="en-CA" sz="800" b="0" i="1" baseline="0">
                <a:latin typeface="Arial" pitchFamily="34" charset="0"/>
                <a:cs typeface="Arial" pitchFamily="34" charset="0"/>
              </a:rPr>
              <a:t>focuses on goals of 100%)</a:t>
            </a:r>
            <a:endParaRPr lang="en-CA" sz="800">
              <a:latin typeface="Arial" pitchFamily="34" charset="0"/>
              <a:cs typeface="Arial" pitchFamily="34" charset="0"/>
            </a:endParaRPr>
          </a:p>
        </c:rich>
      </c:tx>
      <c:layout>
        <c:manualLayout>
          <c:xMode val="edge"/>
          <c:yMode val="edge"/>
          <c:x val="0.16031463356800027"/>
          <c:y val="1.3605635062040603E-2"/>
        </c:manualLayout>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'CS - Security (EN)'!$D$227</c:f>
              <c:strCache>
                <c:ptCount val="1"/>
                <c:pt idx="0">
                  <c:v>Security Management Program (SMP)
</c:v>
                </c:pt>
              </c:strCache>
            </c:strRef>
          </c:tx>
          <c:invertIfNegative val="0"/>
          <c:cat>
            <c:numRef>
              <c:f>'CS - Security (EN)'!$E$234</c:f>
              <c:numCache>
                <c:formatCode>General</c:formatCode>
                <c:ptCount val="1"/>
                <c:pt idx="0">
                  <c:v>11</c:v>
                </c:pt>
              </c:numCache>
            </c:numRef>
          </c:cat>
          <c:val>
            <c:numRef>
              <c:f>'CS - Security (EN)'!$J$227</c:f>
              <c:numCache>
                <c:formatCode>0%</c:formatCode>
                <c:ptCount val="1"/>
                <c:pt idx="0">
                  <c:v>1</c:v>
                </c:pt>
              </c:numCache>
            </c:numRef>
          </c:val>
        </c:ser>
        <c:ser>
          <c:idx val="1"/>
          <c:order val="1"/>
          <c:tx>
            <c:strRef>
              <c:f>'CS - Security (EN)'!$D$228</c:f>
              <c:strCache>
                <c:ptCount val="1"/>
                <c:pt idx="0">
                  <c:v>Security Risk Management
</c:v>
                </c:pt>
              </c:strCache>
            </c:strRef>
          </c:tx>
          <c:invertIfNegative val="0"/>
          <c:cat>
            <c:numRef>
              <c:f>'CS - Security (EN)'!$E$234</c:f>
              <c:numCache>
                <c:formatCode>General</c:formatCode>
                <c:ptCount val="1"/>
                <c:pt idx="0">
                  <c:v>11</c:v>
                </c:pt>
              </c:numCache>
            </c:numRef>
          </c:cat>
          <c:val>
            <c:numRef>
              <c:f>'CS - Security (EN)'!$J$228</c:f>
              <c:numCache>
                <c:formatCode>0%</c:formatCode>
                <c:ptCount val="1"/>
                <c:pt idx="0">
                  <c:v>1</c:v>
                </c:pt>
              </c:numCache>
            </c:numRef>
          </c:val>
        </c:ser>
        <c:ser>
          <c:idx val="2"/>
          <c:order val="2"/>
          <c:tx>
            <c:strRef>
              <c:f>'CS - Security (EN)'!$D$229</c:f>
              <c:strCache>
                <c:ptCount val="1"/>
                <c:pt idx="0">
                  <c:v>Information Security Management</c:v>
                </c:pt>
              </c:strCache>
            </c:strRef>
          </c:tx>
          <c:invertIfNegative val="0"/>
          <c:cat>
            <c:numRef>
              <c:f>'CS - Security (EN)'!$E$234</c:f>
              <c:numCache>
                <c:formatCode>General</c:formatCode>
                <c:ptCount val="1"/>
                <c:pt idx="0">
                  <c:v>11</c:v>
                </c:pt>
              </c:numCache>
            </c:numRef>
          </c:cat>
          <c:val>
            <c:numRef>
              <c:f>'CS - Security (EN)'!$J$229</c:f>
              <c:numCache>
                <c:formatCode>0%</c:formatCode>
                <c:ptCount val="1"/>
                <c:pt idx="0">
                  <c:v>1</c:v>
                </c:pt>
              </c:numCache>
            </c:numRef>
          </c:val>
        </c:ser>
        <c:ser>
          <c:idx val="3"/>
          <c:order val="3"/>
          <c:tx>
            <c:strRef>
              <c:f>'CS - Security (EN)'!$D$230</c:f>
              <c:strCache>
                <c:ptCount val="1"/>
                <c:pt idx="0">
                  <c:v>IT / Control Systems Security</c:v>
                </c:pt>
              </c:strCache>
            </c:strRef>
          </c:tx>
          <c:invertIfNegative val="0"/>
          <c:cat>
            <c:numRef>
              <c:f>'CS - Security (EN)'!$E$234</c:f>
              <c:numCache>
                <c:formatCode>General</c:formatCode>
                <c:ptCount val="1"/>
                <c:pt idx="0">
                  <c:v>11</c:v>
                </c:pt>
              </c:numCache>
            </c:numRef>
          </c:cat>
          <c:val>
            <c:numRef>
              <c:f>'CS - Security (EN)'!$J$230</c:f>
              <c:numCache>
                <c:formatCode>0%</c:formatCode>
                <c:ptCount val="1"/>
                <c:pt idx="0">
                  <c:v>1</c:v>
                </c:pt>
              </c:numCache>
            </c:numRef>
          </c:val>
        </c:ser>
        <c:ser>
          <c:idx val="4"/>
          <c:order val="4"/>
          <c:tx>
            <c:strRef>
              <c:f>'CS - Security (EN)'!$D$231</c:f>
              <c:strCache>
                <c:ptCount val="1"/>
                <c:pt idx="0">
                  <c:v>Personnel Security</c:v>
                </c:pt>
              </c:strCache>
            </c:strRef>
          </c:tx>
          <c:invertIfNegative val="0"/>
          <c:cat>
            <c:numRef>
              <c:f>'CS - Security (EN)'!$E$234</c:f>
              <c:numCache>
                <c:formatCode>General</c:formatCode>
                <c:ptCount val="1"/>
                <c:pt idx="0">
                  <c:v>11</c:v>
                </c:pt>
              </c:numCache>
            </c:numRef>
          </c:cat>
          <c:val>
            <c:numRef>
              <c:f>'CS - Security (EN)'!$J$231</c:f>
              <c:numCache>
                <c:formatCode>0%</c:formatCode>
                <c:ptCount val="1"/>
                <c:pt idx="0">
                  <c:v>1</c:v>
                </c:pt>
              </c:numCache>
            </c:numRef>
          </c:val>
        </c:ser>
        <c:ser>
          <c:idx val="5"/>
          <c:order val="5"/>
          <c:tx>
            <c:strRef>
              <c:f>'CS - Security (EN)'!$D$232</c:f>
              <c:strCache>
                <c:ptCount val="1"/>
                <c:pt idx="0">
                  <c:v>Physical Security Measures</c:v>
                </c:pt>
              </c:strCache>
            </c:strRef>
          </c:tx>
          <c:invertIfNegative val="0"/>
          <c:cat>
            <c:numRef>
              <c:f>'CS - Security (EN)'!$E$234</c:f>
              <c:numCache>
                <c:formatCode>General</c:formatCode>
                <c:ptCount val="1"/>
                <c:pt idx="0">
                  <c:v>11</c:v>
                </c:pt>
              </c:numCache>
            </c:numRef>
          </c:cat>
          <c:val>
            <c:numRef>
              <c:f>'CS - Security (EN)'!$J$232</c:f>
              <c:numCache>
                <c:formatCode>0%</c:formatCode>
                <c:ptCount val="1"/>
                <c:pt idx="0">
                  <c:v>1</c:v>
                </c:pt>
              </c:numCache>
            </c:numRef>
          </c:val>
        </c:ser>
        <c:ser>
          <c:idx val="6"/>
          <c:order val="6"/>
          <c:tx>
            <c:strRef>
              <c:f>'CS - Security (EN)'!$D$233</c:f>
              <c:strCache>
                <c:ptCount val="1"/>
                <c:pt idx="0">
                  <c:v>Security Incident Management</c:v>
                </c:pt>
              </c:strCache>
            </c:strRef>
          </c:tx>
          <c:invertIfNegative val="0"/>
          <c:cat>
            <c:numRef>
              <c:f>'CS - Security (EN)'!$E$234</c:f>
              <c:numCache>
                <c:formatCode>General</c:formatCode>
                <c:ptCount val="1"/>
                <c:pt idx="0">
                  <c:v>11</c:v>
                </c:pt>
              </c:numCache>
            </c:numRef>
          </c:cat>
          <c:val>
            <c:numRef>
              <c:f>'CS - Security (EN)'!$J$233</c:f>
              <c:numCache>
                <c:formatCode>0%</c:formatCode>
                <c:ptCount val="1"/>
                <c:pt idx="0">
                  <c:v>1</c:v>
                </c:pt>
              </c:numCache>
            </c:numRef>
          </c:val>
        </c:ser>
        <c:ser>
          <c:idx val="7"/>
          <c:order val="7"/>
          <c:tx>
            <c:strRef>
              <c:f>'CS - Security (EN)'!$D$234</c:f>
              <c:strCache>
                <c:ptCount val="1"/>
                <c:pt idx="0">
                  <c:v>Monitoring and Review</c:v>
                </c:pt>
              </c:strCache>
            </c:strRef>
          </c:tx>
          <c:invertIfNegative val="0"/>
          <c:cat>
            <c:numRef>
              <c:f>'CS - Security (EN)'!$E$234</c:f>
              <c:numCache>
                <c:formatCode>General</c:formatCode>
                <c:ptCount val="1"/>
                <c:pt idx="0">
                  <c:v>11</c:v>
                </c:pt>
              </c:numCache>
            </c:numRef>
          </c:cat>
          <c:val>
            <c:numRef>
              <c:f>'CS - Security (EN)'!$J$234</c:f>
              <c:numCache>
                <c:formatCode>0%</c:formatCode>
                <c:ptCount val="1"/>
                <c:pt idx="0">
                  <c:v>1</c:v>
                </c:pt>
              </c:numCache>
            </c:numRef>
          </c:val>
        </c:ser>
        <c:dLbls>
          <c:showLegendKey val="0"/>
          <c:showVal val="0"/>
          <c:showCatName val="0"/>
          <c:showSerName val="0"/>
          <c:showPercent val="0"/>
          <c:showBubbleSize val="0"/>
        </c:dLbls>
        <c:gapWidth val="150"/>
        <c:shape val="box"/>
        <c:axId val="170670720"/>
        <c:axId val="170680704"/>
        <c:axId val="0"/>
      </c:bar3DChart>
      <c:catAx>
        <c:axId val="170670720"/>
        <c:scaling>
          <c:orientation val="minMax"/>
        </c:scaling>
        <c:delete val="1"/>
        <c:axPos val="b"/>
        <c:numFmt formatCode="General" sourceLinked="1"/>
        <c:majorTickMark val="out"/>
        <c:minorTickMark val="none"/>
        <c:tickLblPos val="nextTo"/>
        <c:crossAx val="170680704"/>
        <c:crosses val="autoZero"/>
        <c:auto val="1"/>
        <c:lblAlgn val="ctr"/>
        <c:lblOffset val="100"/>
        <c:noMultiLvlLbl val="0"/>
      </c:catAx>
      <c:valAx>
        <c:axId val="170680704"/>
        <c:scaling>
          <c:orientation val="minMax"/>
          <c:max val="1"/>
        </c:scaling>
        <c:delete val="0"/>
        <c:axPos val="l"/>
        <c:majorGridlines/>
        <c:numFmt formatCode="0%" sourceLinked="1"/>
        <c:majorTickMark val="out"/>
        <c:minorTickMark val="none"/>
        <c:tickLblPos val="nextTo"/>
        <c:crossAx val="170670720"/>
        <c:crosses val="autoZero"/>
        <c:crossBetween val="between"/>
      </c:valAx>
      <c:spPr>
        <a:noFill/>
        <a:ln w="25400">
          <a:noFill/>
        </a:ln>
      </c:spPr>
    </c:plotArea>
    <c:legend>
      <c:legendPos val="r"/>
      <c:layout>
        <c:manualLayout>
          <c:xMode val="edge"/>
          <c:yMode val="edge"/>
          <c:x val="0.64641842666862903"/>
          <c:y val="0.15815110702403073"/>
          <c:w val="0.3473525155149999"/>
          <c:h val="0.46958739646595266"/>
        </c:manualLayout>
      </c:layout>
      <c:overlay val="0"/>
    </c:legend>
    <c:plotVisOnly val="1"/>
    <c:dispBlanksAs val="gap"/>
    <c:showDLblsOverMax val="0"/>
  </c:chart>
  <c:printSettings>
    <c:headerFooter/>
    <c:pageMargins b="0.59055118110236227" l="0.59055118110236227" r="0.59055118110236227" t="0.59055118110236227" header="0.39370078740157483" footer="0.3937007874015748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fr-CA" sz="1800" b="1" i="0" u="none" strike="noStrike" baseline="0">
                <a:solidFill>
                  <a:srgbClr val="000000"/>
                </a:solidFill>
                <a:latin typeface="Arial"/>
                <a:cs typeface="Arial"/>
              </a:rPr>
              <a:t>Pourcentages bruts dans chaque section </a:t>
            </a:r>
          </a:p>
          <a:p>
            <a:pPr>
              <a:defRPr sz="1000" b="0" i="0" u="none" strike="noStrike" baseline="0">
                <a:solidFill>
                  <a:srgbClr val="000000"/>
                </a:solidFill>
                <a:latin typeface="Calibri"/>
                <a:ea typeface="Calibri"/>
                <a:cs typeface="Calibri"/>
              </a:defRPr>
            </a:pPr>
            <a:r>
              <a:rPr lang="fr-CA" sz="800" b="0" i="0" u="none" strike="noStrike" baseline="0">
                <a:solidFill>
                  <a:srgbClr val="000000"/>
                </a:solidFill>
                <a:latin typeface="Arial"/>
                <a:cs typeface="Arial"/>
              </a:rPr>
              <a:t>(L'effort  soutenu pour améliorer les produits, les services ou les processus vise à atteindre les buts à 100 %</a:t>
            </a:r>
            <a:r>
              <a:rPr lang="fr-CA" sz="800" b="0" i="1" u="none" strike="noStrike" baseline="0">
                <a:solidFill>
                  <a:srgbClr val="000000"/>
                </a:solidFill>
                <a:latin typeface="Arial"/>
                <a:cs typeface="Arial"/>
              </a:rPr>
              <a:t>)</a:t>
            </a:r>
          </a:p>
        </c:rich>
      </c:tx>
      <c:layout>
        <c:manualLayout>
          <c:xMode val="edge"/>
          <c:yMode val="edge"/>
          <c:x val="0.1603146350892185"/>
          <c:y val="1.5973589238845145E-2"/>
        </c:manualLayout>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'CS - Security (FR)'!$D$226</c:f>
              <c:strCache>
                <c:ptCount val="1"/>
                <c:pt idx="0">
                  <c:v>Programme de gestion de la sûreté (PGS)</c:v>
                </c:pt>
              </c:strCache>
            </c:strRef>
          </c:tx>
          <c:invertIfNegative val="0"/>
          <c:cat>
            <c:numRef>
              <c:f>'CS - Security (FR)'!$E$226</c:f>
              <c:numCache>
                <c:formatCode>General</c:formatCode>
                <c:ptCount val="1"/>
                <c:pt idx="0">
                  <c:v>4</c:v>
                </c:pt>
              </c:numCache>
            </c:numRef>
          </c:cat>
          <c:val>
            <c:numRef>
              <c:f>'CS - Security (FR)'!$J$226</c:f>
              <c:numCache>
                <c:formatCode>0%</c:formatCode>
                <c:ptCount val="1"/>
                <c:pt idx="0">
                  <c:v>1</c:v>
                </c:pt>
              </c:numCache>
            </c:numRef>
          </c:val>
        </c:ser>
        <c:ser>
          <c:idx val="1"/>
          <c:order val="1"/>
          <c:tx>
            <c:strRef>
              <c:f>'CS - Security (FR)'!$D$227</c:f>
              <c:strCache>
                <c:ptCount val="1"/>
                <c:pt idx="0">
                  <c:v>Gestion des risques pour la sûreté</c:v>
                </c:pt>
              </c:strCache>
            </c:strRef>
          </c:tx>
          <c:invertIfNegative val="0"/>
          <c:cat>
            <c:numRef>
              <c:f>'CS - Security (FR)'!$E$227</c:f>
              <c:numCache>
                <c:formatCode>General</c:formatCode>
                <c:ptCount val="1"/>
                <c:pt idx="0">
                  <c:v>5</c:v>
                </c:pt>
              </c:numCache>
            </c:numRef>
          </c:cat>
          <c:val>
            <c:numRef>
              <c:f>'CS - Security (FR)'!$J$227</c:f>
              <c:numCache>
                <c:formatCode>0%</c:formatCode>
                <c:ptCount val="1"/>
                <c:pt idx="0">
                  <c:v>1</c:v>
                </c:pt>
              </c:numCache>
            </c:numRef>
          </c:val>
        </c:ser>
        <c:ser>
          <c:idx val="2"/>
          <c:order val="2"/>
          <c:tx>
            <c:strRef>
              <c:f>'CS - Security (FR)'!$D$228</c:f>
              <c:strCache>
                <c:ptCount val="1"/>
                <c:pt idx="0">
                  <c:v>Gestion de la sécurité de l’information</c:v>
                </c:pt>
              </c:strCache>
            </c:strRef>
          </c:tx>
          <c:invertIfNegative val="0"/>
          <c:cat>
            <c:numRef>
              <c:f>'CS - Security (FR)'!$E$228</c:f>
              <c:numCache>
                <c:formatCode>General</c:formatCode>
                <c:ptCount val="1"/>
                <c:pt idx="0">
                  <c:v>6</c:v>
                </c:pt>
              </c:numCache>
            </c:numRef>
          </c:cat>
          <c:val>
            <c:numRef>
              <c:f>'CS - Security (FR)'!$J$228</c:f>
              <c:numCache>
                <c:formatCode>0%</c:formatCode>
                <c:ptCount val="1"/>
                <c:pt idx="0">
                  <c:v>1</c:v>
                </c:pt>
              </c:numCache>
            </c:numRef>
          </c:val>
        </c:ser>
        <c:ser>
          <c:idx val="3"/>
          <c:order val="3"/>
          <c:tx>
            <c:strRef>
              <c:f>'CS - Security (FR)'!$D$229</c:f>
              <c:strCache>
                <c:ptCount val="1"/>
                <c:pt idx="0">
                  <c:v>Sécurité des systèmes de contrôle / TI</c:v>
                </c:pt>
              </c:strCache>
            </c:strRef>
          </c:tx>
          <c:invertIfNegative val="0"/>
          <c:cat>
            <c:numRef>
              <c:f>'CS - Security (FR)'!$E$229</c:f>
              <c:numCache>
                <c:formatCode>General</c:formatCode>
                <c:ptCount val="1"/>
                <c:pt idx="0">
                  <c:v>7</c:v>
                </c:pt>
              </c:numCache>
            </c:numRef>
          </c:cat>
          <c:val>
            <c:numRef>
              <c:f>'CS - Security (FR)'!$J$229</c:f>
              <c:numCache>
                <c:formatCode>0%</c:formatCode>
                <c:ptCount val="1"/>
                <c:pt idx="0">
                  <c:v>1</c:v>
                </c:pt>
              </c:numCache>
            </c:numRef>
          </c:val>
        </c:ser>
        <c:ser>
          <c:idx val="4"/>
          <c:order val="4"/>
          <c:tx>
            <c:strRef>
              <c:f>'CS - Security (FR)'!$D$230</c:f>
              <c:strCache>
                <c:ptCount val="1"/>
                <c:pt idx="0">
                  <c:v>Sécurité du personnel</c:v>
                </c:pt>
              </c:strCache>
            </c:strRef>
          </c:tx>
          <c:invertIfNegative val="0"/>
          <c:cat>
            <c:numRef>
              <c:f>'CS - Security (FR)'!$E$230</c:f>
              <c:numCache>
                <c:formatCode>General</c:formatCode>
                <c:ptCount val="1"/>
                <c:pt idx="0">
                  <c:v>8</c:v>
                </c:pt>
              </c:numCache>
            </c:numRef>
          </c:cat>
          <c:val>
            <c:numRef>
              <c:f>'CS - Security (FR)'!$J$230</c:f>
              <c:numCache>
                <c:formatCode>0%</c:formatCode>
                <c:ptCount val="1"/>
                <c:pt idx="0">
                  <c:v>1</c:v>
                </c:pt>
              </c:numCache>
            </c:numRef>
          </c:val>
        </c:ser>
        <c:ser>
          <c:idx val="5"/>
          <c:order val="5"/>
          <c:tx>
            <c:strRef>
              <c:f>'CS - Security (FR)'!$D$231</c:f>
              <c:strCache>
                <c:ptCount val="1"/>
                <c:pt idx="0">
                  <c:v>Mesures de sécurité physique</c:v>
                </c:pt>
              </c:strCache>
            </c:strRef>
          </c:tx>
          <c:invertIfNegative val="0"/>
          <c:cat>
            <c:numRef>
              <c:f>'CS - Security (FR)'!$E$231</c:f>
              <c:numCache>
                <c:formatCode>General</c:formatCode>
                <c:ptCount val="1"/>
                <c:pt idx="0">
                  <c:v>9</c:v>
                </c:pt>
              </c:numCache>
            </c:numRef>
          </c:cat>
          <c:val>
            <c:numRef>
              <c:f>'CS - Security (FR)'!$J$231</c:f>
              <c:numCache>
                <c:formatCode>0%</c:formatCode>
                <c:ptCount val="1"/>
                <c:pt idx="0">
                  <c:v>1</c:v>
                </c:pt>
              </c:numCache>
            </c:numRef>
          </c:val>
        </c:ser>
        <c:ser>
          <c:idx val="6"/>
          <c:order val="6"/>
          <c:tx>
            <c:strRef>
              <c:f>'CS - Security (FR)'!$D$232</c:f>
              <c:strCache>
                <c:ptCount val="1"/>
                <c:pt idx="0">
                  <c:v>Gestion des incidents de sécurité</c:v>
                </c:pt>
              </c:strCache>
            </c:strRef>
          </c:tx>
          <c:invertIfNegative val="0"/>
          <c:cat>
            <c:numRef>
              <c:f>'CS - Security (FR)'!$E$232</c:f>
              <c:numCache>
                <c:formatCode>General</c:formatCode>
                <c:ptCount val="1"/>
                <c:pt idx="0">
                  <c:v>10</c:v>
                </c:pt>
              </c:numCache>
            </c:numRef>
          </c:cat>
          <c:val>
            <c:numRef>
              <c:f>'CS - Security (FR)'!$J$232</c:f>
              <c:numCache>
                <c:formatCode>0%</c:formatCode>
                <c:ptCount val="1"/>
                <c:pt idx="0">
                  <c:v>1</c:v>
                </c:pt>
              </c:numCache>
            </c:numRef>
          </c:val>
        </c:ser>
        <c:ser>
          <c:idx val="7"/>
          <c:order val="7"/>
          <c:tx>
            <c:strRef>
              <c:f>'CS - Security (FR)'!$D$233</c:f>
              <c:strCache>
                <c:ptCount val="1"/>
                <c:pt idx="0">
                  <c:v>Surveillance et examen</c:v>
                </c:pt>
              </c:strCache>
            </c:strRef>
          </c:tx>
          <c:invertIfNegative val="0"/>
          <c:cat>
            <c:numRef>
              <c:f>'CS - Security (FR)'!$E$233</c:f>
              <c:numCache>
                <c:formatCode>General</c:formatCode>
                <c:ptCount val="1"/>
                <c:pt idx="0">
                  <c:v>11</c:v>
                </c:pt>
              </c:numCache>
            </c:numRef>
          </c:cat>
          <c:val>
            <c:numRef>
              <c:f>'CS - Security (FR)'!$J$233</c:f>
              <c:numCache>
                <c:formatCode>0%</c:formatCode>
                <c:ptCount val="1"/>
                <c:pt idx="0">
                  <c:v>1</c:v>
                </c:pt>
              </c:numCache>
            </c:numRef>
          </c:val>
        </c:ser>
        <c:dLbls>
          <c:showLegendKey val="0"/>
          <c:showVal val="0"/>
          <c:showCatName val="0"/>
          <c:showSerName val="0"/>
          <c:showPercent val="0"/>
          <c:showBubbleSize val="0"/>
        </c:dLbls>
        <c:gapWidth val="150"/>
        <c:shape val="box"/>
        <c:axId val="172068224"/>
        <c:axId val="172586112"/>
        <c:axId val="0"/>
      </c:bar3DChart>
      <c:catAx>
        <c:axId val="172068224"/>
        <c:scaling>
          <c:orientation val="minMax"/>
        </c:scaling>
        <c:delete val="1"/>
        <c:axPos val="b"/>
        <c:numFmt formatCode="General" sourceLinked="1"/>
        <c:majorTickMark val="out"/>
        <c:minorTickMark val="none"/>
        <c:tickLblPos val="nextTo"/>
        <c:crossAx val="172586112"/>
        <c:crosses val="autoZero"/>
        <c:auto val="1"/>
        <c:lblAlgn val="ctr"/>
        <c:lblOffset val="100"/>
        <c:noMultiLvlLbl val="0"/>
      </c:catAx>
      <c:valAx>
        <c:axId val="172586112"/>
        <c:scaling>
          <c:orientation val="minMax"/>
          <c:max val="1"/>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72068224"/>
        <c:crosses val="autoZero"/>
        <c:crossBetween val="between"/>
      </c:valAx>
      <c:spPr>
        <a:noFill/>
        <a:ln w="25400">
          <a:noFill/>
        </a:ln>
      </c:spPr>
    </c:plotArea>
    <c:legend>
      <c:legendPos val="r"/>
      <c:layout>
        <c:manualLayout>
          <c:xMode val="edge"/>
          <c:yMode val="edge"/>
          <c:x val="0.64496221693218581"/>
          <c:y val="0.375"/>
          <c:w val="0.34883769761337968"/>
          <c:h val="0.35546875"/>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59055118110236171" l="0.59055118110236171" r="0.59055118110236171" t="0.59055118110236171" header="0.39370078740157488" footer="0.39370078740157488"/>
    <c:pageSetup orientation="landscape"/>
  </c:printSettings>
</c:chartSpace>
</file>

<file path=xl/ctrlProps/ctrlProp1.xml><?xml version="1.0" encoding="utf-8"?>
<formControlPr xmlns="http://schemas.microsoft.com/office/spreadsheetml/2009/9/main" objectType="Drop" dropLines="2" dropStyle="combo" dx="16" fmlaLink="$F$6" fmlaRange="$D$6:$D$9" val="0"/>
</file>

<file path=xl/ctrlProps/ctrlProp10.xml><?xml version="1.0" encoding="utf-8"?>
<formControlPr xmlns="http://schemas.microsoft.com/office/spreadsheetml/2009/9/main" objectType="Drop" dropLines="2" dropStyle="combo" dx="16" fmlaLink="$F$70" fmlaRange="$D$70:$D$73" val="0"/>
</file>

<file path=xl/ctrlProps/ctrlProp11.xml><?xml version="1.0" encoding="utf-8"?>
<formControlPr xmlns="http://schemas.microsoft.com/office/spreadsheetml/2009/9/main" objectType="Drop" dropLines="2" dropStyle="combo" dx="16" fmlaLink="$F$80" fmlaRange="$D$80:$D$83" val="0"/>
</file>

<file path=xl/ctrlProps/ctrlProp12.xml><?xml version="1.0" encoding="utf-8"?>
<formControlPr xmlns="http://schemas.microsoft.com/office/spreadsheetml/2009/9/main" objectType="Drop" dropLines="2" dropStyle="combo" dx="16" fmlaLink="$F$85" fmlaRange="$D$85:$D$88" val="0"/>
</file>

<file path=xl/ctrlProps/ctrlProp13.xml><?xml version="1.0" encoding="utf-8"?>
<formControlPr xmlns="http://schemas.microsoft.com/office/spreadsheetml/2009/9/main" objectType="Drop" dropLines="2" dropStyle="combo" dx="16" fmlaLink="$F$90" fmlaRange="$D$90:$D$93" val="0"/>
</file>

<file path=xl/ctrlProps/ctrlProp14.xml><?xml version="1.0" encoding="utf-8"?>
<formControlPr xmlns="http://schemas.microsoft.com/office/spreadsheetml/2009/9/main" objectType="Drop" dropLines="2" dropStyle="combo" dx="16" fmlaLink="$F$97" fmlaRange="$D$97:$D$100" val="0"/>
</file>

<file path=xl/ctrlProps/ctrlProp15.xml><?xml version="1.0" encoding="utf-8"?>
<formControlPr xmlns="http://schemas.microsoft.com/office/spreadsheetml/2009/9/main" objectType="Drop" dropLines="2" dropStyle="combo" dx="16" fmlaLink="$F$102" fmlaRange="$D$102:$D$105" val="0"/>
</file>

<file path=xl/ctrlProps/ctrlProp16.xml><?xml version="1.0" encoding="utf-8"?>
<formControlPr xmlns="http://schemas.microsoft.com/office/spreadsheetml/2009/9/main" objectType="Drop" dropLines="2" dropStyle="combo" dx="16" fmlaLink="$F$109" fmlaRange="$D$109:$D$112" val="0"/>
</file>

<file path=xl/ctrlProps/ctrlProp17.xml><?xml version="1.0" encoding="utf-8"?>
<formControlPr xmlns="http://schemas.microsoft.com/office/spreadsheetml/2009/9/main" objectType="Drop" dropLines="2" dropStyle="combo" dx="16" fmlaLink="$F$124" fmlaRange="$D$124:$D$127" val="0"/>
</file>

<file path=xl/ctrlProps/ctrlProp18.xml><?xml version="1.0" encoding="utf-8"?>
<formControlPr xmlns="http://schemas.microsoft.com/office/spreadsheetml/2009/9/main" objectType="Drop" dropLines="2" dropStyle="combo" dx="16" fmlaLink="$F$119" fmlaRange="$D$119:$D$122" val="0"/>
</file>

<file path=xl/ctrlProps/ctrlProp19.xml><?xml version="1.0" encoding="utf-8"?>
<formControlPr xmlns="http://schemas.microsoft.com/office/spreadsheetml/2009/9/main" objectType="Drop" dropLines="2" dropStyle="combo" dx="16" fmlaLink="$F$114" fmlaRange="$D$114:$D$117" val="0"/>
</file>

<file path=xl/ctrlProps/ctrlProp2.xml><?xml version="1.0" encoding="utf-8"?>
<formControlPr xmlns="http://schemas.microsoft.com/office/spreadsheetml/2009/9/main" objectType="Drop" dropLines="2" dropStyle="combo" dx="16" fmlaLink="$F$16" fmlaRange="$D$16:$D$19" val="0"/>
</file>

<file path=xl/ctrlProps/ctrlProp20.xml><?xml version="1.0" encoding="utf-8"?>
<formControlPr xmlns="http://schemas.microsoft.com/office/spreadsheetml/2009/9/main" objectType="Drop" dropLines="2" dropStyle="combo" dx="16" fmlaLink="$F$129" fmlaRange="$D$129:$D$132" val="0"/>
</file>

<file path=xl/ctrlProps/ctrlProp21.xml><?xml version="1.0" encoding="utf-8"?>
<formControlPr xmlns="http://schemas.microsoft.com/office/spreadsheetml/2009/9/main" objectType="Drop" dropLines="2" dropStyle="combo" dx="16" fmlaLink="$F$136" fmlaRange="$D$136:$D$139" val="0"/>
</file>

<file path=xl/ctrlProps/ctrlProp22.xml><?xml version="1.0" encoding="utf-8"?>
<formControlPr xmlns="http://schemas.microsoft.com/office/spreadsheetml/2009/9/main" objectType="Drop" dropLines="2" dropStyle="combo" dx="16" fmlaLink="$F$151" fmlaRange="$D$151:$D$154" val="0"/>
</file>

<file path=xl/ctrlProps/ctrlProp23.xml><?xml version="1.0" encoding="utf-8"?>
<formControlPr xmlns="http://schemas.microsoft.com/office/spreadsheetml/2009/9/main" objectType="Drop" dropLines="2" dropStyle="combo" dx="16" fmlaLink="$F$156" fmlaRange="$D$156:$D$159" val="0"/>
</file>

<file path=xl/ctrlProps/ctrlProp24.xml><?xml version="1.0" encoding="utf-8"?>
<formControlPr xmlns="http://schemas.microsoft.com/office/spreadsheetml/2009/9/main" objectType="Drop" dropLines="2" dropStyle="combo" dx="16" fmlaLink="$F$171" fmlaRange="$D$171:$D$174" val="0"/>
</file>

<file path=xl/ctrlProps/ctrlProp25.xml><?xml version="1.0" encoding="utf-8"?>
<formControlPr xmlns="http://schemas.microsoft.com/office/spreadsheetml/2009/9/main" objectType="Drop" dropLines="2" dropStyle="combo" dx="16" fmlaLink="$F$191" fmlaRange="$D$191:$D$194" val="0"/>
</file>

<file path=xl/ctrlProps/ctrlProp26.xml><?xml version="1.0" encoding="utf-8"?>
<formControlPr xmlns="http://schemas.microsoft.com/office/spreadsheetml/2009/9/main" objectType="Drop" dropLines="2" dropStyle="combo" dx="16" fmlaLink="$F$198" fmlaRange="$D$198:$D$201" val="0"/>
</file>

<file path=xl/ctrlProps/ctrlProp27.xml><?xml version="1.0" encoding="utf-8"?>
<formControlPr xmlns="http://schemas.microsoft.com/office/spreadsheetml/2009/9/main" objectType="Drop" dropLines="2" dropStyle="combo" dx="16" fmlaLink="$F$203" fmlaRange="$D$203:$D$206" val="0"/>
</file>

<file path=xl/ctrlProps/ctrlProp28.xml><?xml version="1.0" encoding="utf-8"?>
<formControlPr xmlns="http://schemas.microsoft.com/office/spreadsheetml/2009/9/main" objectType="Drop" dropLines="2" dropStyle="combo" dx="16" fmlaLink="$F$220" fmlaRange="$D$220:$D$223" val="0"/>
</file>

<file path=xl/ctrlProps/ctrlProp29.xml><?xml version="1.0" encoding="utf-8"?>
<formControlPr xmlns="http://schemas.microsoft.com/office/spreadsheetml/2009/9/main" objectType="Drop" dropLines="2" dropStyle="combo" dx="16" fmlaLink="$F$215" fmlaRange="$D$215:$D$218" val="0"/>
</file>

<file path=xl/ctrlProps/ctrlProp3.xml><?xml version="1.0" encoding="utf-8"?>
<formControlPr xmlns="http://schemas.microsoft.com/office/spreadsheetml/2009/9/main" objectType="Drop" dropLines="2" dropStyle="combo" dx="16" fmlaLink="$F$11" fmlaRange="$D$11:$D$14" val="0"/>
</file>

<file path=xl/ctrlProps/ctrlProp30.xml><?xml version="1.0" encoding="utf-8"?>
<formControlPr xmlns="http://schemas.microsoft.com/office/spreadsheetml/2009/9/main" objectType="Drop" dropLines="2" dropStyle="combo" dx="16" fmlaLink="$F$210" fmlaRange="$D$210:$D$213" val="0"/>
</file>

<file path=xl/ctrlProps/ctrlProp31.xml><?xml version="1.0" encoding="utf-8"?>
<formControlPr xmlns="http://schemas.microsoft.com/office/spreadsheetml/2009/9/main" objectType="Drop" dropLines="2" dropStyle="combo" dx="16" fmlaLink="$F$33" fmlaRange="$D$33:$D$36" val="0"/>
</file>

<file path=xl/ctrlProps/ctrlProp32.xml><?xml version="1.0" encoding="utf-8"?>
<formControlPr xmlns="http://schemas.microsoft.com/office/spreadsheetml/2009/9/main" objectType="Drop" dropLines="2" dropStyle="combo" dx="16" fmlaLink="$F$146" fmlaRange="$D$146:$D$149" val="0"/>
</file>

<file path=xl/ctrlProps/ctrlProp33.xml><?xml version="1.0" encoding="utf-8"?>
<formControlPr xmlns="http://schemas.microsoft.com/office/spreadsheetml/2009/9/main" objectType="Drop" dropLines="2" dropStyle="combo" dx="16" fmlaLink="$F$38" fmlaRange="$D$38:$D$41" val="0"/>
</file>

<file path=xl/ctrlProps/ctrlProp34.xml><?xml version="1.0" encoding="utf-8"?>
<formControlPr xmlns="http://schemas.microsoft.com/office/spreadsheetml/2009/9/main" objectType="Drop" dropLines="2" dropStyle="combo" dx="16" fmlaLink="$F$75" fmlaRange="$D$75:$D$78" val="0"/>
</file>

<file path=xl/ctrlProps/ctrlProp35.xml><?xml version="1.0" encoding="utf-8"?>
<formControlPr xmlns="http://schemas.microsoft.com/office/spreadsheetml/2009/9/main" objectType="Drop" dropLines="2" dropStyle="combo" dx="16" fmlaLink="$F$161" fmlaRange="$D$161:$D$164" val="0"/>
</file>

<file path=xl/ctrlProps/ctrlProp36.xml><?xml version="1.0" encoding="utf-8"?>
<formControlPr xmlns="http://schemas.microsoft.com/office/spreadsheetml/2009/9/main" objectType="Drop" dropLines="2" dropStyle="combo" dx="16" fmlaLink="$F$166" fmlaRange="$D$166:$D$169" val="0"/>
</file>

<file path=xl/ctrlProps/ctrlProp37.xml><?xml version="1.0" encoding="utf-8"?>
<formControlPr xmlns="http://schemas.microsoft.com/office/spreadsheetml/2009/9/main" objectType="Drop" dropLines="2" dropStyle="combo" dx="16" fmlaLink="$F$176" fmlaRange="$D$176:$D$179" val="0"/>
</file>

<file path=xl/ctrlProps/ctrlProp38.xml><?xml version="1.0" encoding="utf-8"?>
<formControlPr xmlns="http://schemas.microsoft.com/office/spreadsheetml/2009/9/main" objectType="Drop" dropLines="2" dropStyle="combo" dx="16" fmlaLink="$F$181" fmlaRange="$D$181:$D$184" val="0"/>
</file>

<file path=xl/ctrlProps/ctrlProp39.xml><?xml version="1.0" encoding="utf-8"?>
<formControlPr xmlns="http://schemas.microsoft.com/office/spreadsheetml/2009/9/main" objectType="Drop" dropLines="2" dropStyle="combo" dx="16" fmlaLink="$F$186" fmlaRange="$D$186:$D$189" val="0"/>
</file>

<file path=xl/ctrlProps/ctrlProp4.xml><?xml version="1.0" encoding="utf-8"?>
<formControlPr xmlns="http://schemas.microsoft.com/office/spreadsheetml/2009/9/main" objectType="Drop" dropLines="2" dropStyle="combo" dx="16" fmlaLink="$F$21" fmlaRange="$D$21:$D$24" val="0"/>
</file>

<file path=xl/ctrlProps/ctrlProp40.xml><?xml version="1.0" encoding="utf-8"?>
<formControlPr xmlns="http://schemas.microsoft.com/office/spreadsheetml/2009/9/main" objectType="Drop" dropLines="2" dropStyle="combo" dx="16" fmlaLink="$F$28" fmlaRange="$D$28:$D$31" val="0"/>
</file>

<file path=xl/ctrlProps/ctrlProp41.xml><?xml version="1.0" encoding="utf-8"?>
<formControlPr xmlns="http://schemas.microsoft.com/office/spreadsheetml/2009/9/main" objectType="Drop" dropLines="2" dropStyle="combo" dx="16" fmlaLink="$F$141" fmlaRange="$D$141:$D$144" val="0"/>
</file>

<file path=xl/ctrlProps/ctrlProp42.xml><?xml version="1.0" encoding="utf-8"?>
<formControlPr xmlns="http://schemas.microsoft.com/office/spreadsheetml/2009/9/main" objectType="Drop" dropLines="2" dropStyle="combo" dx="16" fmlaLink="$F$6" fmlaRange="$D$6:$D$9" val="0"/>
</file>

<file path=xl/ctrlProps/ctrlProp43.xml><?xml version="1.0" encoding="utf-8"?>
<formControlPr xmlns="http://schemas.microsoft.com/office/spreadsheetml/2009/9/main" objectType="Drop" dropLines="2" dropStyle="combo" dx="16" fmlaLink="$F$16" fmlaRange="$D$16:$D$19" val="0"/>
</file>

<file path=xl/ctrlProps/ctrlProp44.xml><?xml version="1.0" encoding="utf-8"?>
<formControlPr xmlns="http://schemas.microsoft.com/office/spreadsheetml/2009/9/main" objectType="Drop" dropLines="2" dropStyle="combo" dx="16" fmlaLink="$F$28" fmlaRange="$D$28:$D$31" val="0"/>
</file>

<file path=xl/ctrlProps/ctrlProp45.xml><?xml version="1.0" encoding="utf-8"?>
<formControlPr xmlns="http://schemas.microsoft.com/office/spreadsheetml/2009/9/main" objectType="Drop" dropLines="2" dropStyle="combo" dx="16" fmlaLink="$F$11" fmlaRange="$D$11:$D$14" val="0"/>
</file>

<file path=xl/ctrlProps/ctrlProp46.xml><?xml version="1.0" encoding="utf-8"?>
<formControlPr xmlns="http://schemas.microsoft.com/office/spreadsheetml/2009/9/main" objectType="Drop" dropLines="2" dropStyle="combo" dx="16" fmlaLink="$F$21" fmlaRange="$D$21:$D$24" val="0"/>
</file>

<file path=xl/ctrlProps/ctrlProp47.xml><?xml version="1.0" encoding="utf-8"?>
<formControlPr xmlns="http://schemas.microsoft.com/office/spreadsheetml/2009/9/main" objectType="Drop" dropLines="2" dropStyle="combo" dx="16" fmlaLink="$F$33" fmlaRange="$D$33:$D$36" val="0"/>
</file>

<file path=xl/ctrlProps/ctrlProp48.xml><?xml version="1.0" encoding="utf-8"?>
<formControlPr xmlns="http://schemas.microsoft.com/office/spreadsheetml/2009/9/main" objectType="Drop" dropLines="2" dropStyle="combo" dx="16" fmlaLink="$F$43" fmlaRange="$D$43:$D$46" val="0"/>
</file>

<file path=xl/ctrlProps/ctrlProp49.xml><?xml version="1.0" encoding="utf-8"?>
<formControlPr xmlns="http://schemas.microsoft.com/office/spreadsheetml/2009/9/main" objectType="Drop" dropLines="2" dropStyle="combo" dx="16" fmlaLink="$F$50" fmlaRange="$D$50:$D$53" val="0"/>
</file>

<file path=xl/ctrlProps/ctrlProp5.xml><?xml version="1.0" encoding="utf-8"?>
<formControlPr xmlns="http://schemas.microsoft.com/office/spreadsheetml/2009/9/main" objectType="Drop" dropLines="2" dropStyle="combo" dx="16" fmlaLink="$F$43" fmlaRange="$D$43:$D$46" val="0"/>
</file>

<file path=xl/ctrlProps/ctrlProp50.xml><?xml version="1.0" encoding="utf-8"?>
<formControlPr xmlns="http://schemas.microsoft.com/office/spreadsheetml/2009/9/main" objectType="Drop" dropLines="2" dropStyle="combo" dx="16" fmlaLink="$F$55" fmlaRange="$D$55:$D$58" val="0"/>
</file>

<file path=xl/ctrlProps/ctrlProp51.xml><?xml version="1.0" encoding="utf-8"?>
<formControlPr xmlns="http://schemas.microsoft.com/office/spreadsheetml/2009/9/main" objectType="Drop" dropLines="2" dropStyle="combo" dx="16" fmlaLink="$F$60" fmlaRange="$D$60:$D$63" val="0"/>
</file>

<file path=xl/ctrlProps/ctrlProp52.xml><?xml version="1.0" encoding="utf-8"?>
<formControlPr xmlns="http://schemas.microsoft.com/office/spreadsheetml/2009/9/main" objectType="Drop" dropLines="2" dropStyle="combo" dx="16" fmlaLink="$F$70" fmlaRange="$D$70:$D$73" val="0"/>
</file>

<file path=xl/ctrlProps/ctrlProp53.xml><?xml version="1.0" encoding="utf-8"?>
<formControlPr xmlns="http://schemas.microsoft.com/office/spreadsheetml/2009/9/main" objectType="Drop" dropLines="2" dropStyle="combo" dx="16" fmlaLink="$F$65" fmlaRange="$D$65:$D$68" val="0"/>
</file>

<file path=xl/ctrlProps/ctrlProp54.xml><?xml version="1.0" encoding="utf-8"?>
<formControlPr xmlns="http://schemas.microsoft.com/office/spreadsheetml/2009/9/main" objectType="Drop" dropLines="2" dropStyle="combo" dx="16" fmlaLink="$F$75" fmlaRange="$D$75:$D$78" val="0"/>
</file>

<file path=xl/ctrlProps/ctrlProp55.xml><?xml version="1.0" encoding="utf-8"?>
<formControlPr xmlns="http://schemas.microsoft.com/office/spreadsheetml/2009/9/main" objectType="Drop" dropLines="2" dropStyle="combo" dx="16" fmlaLink="$F$80" fmlaRange="$D$80:$D$83" val="0"/>
</file>

<file path=xl/ctrlProps/ctrlProp56.xml><?xml version="1.0" encoding="utf-8"?>
<formControlPr xmlns="http://schemas.microsoft.com/office/spreadsheetml/2009/9/main" objectType="Drop" dropLines="2" dropStyle="combo" dx="16" fmlaLink="$F$90" fmlaRange="$D$90:$D$93" val="0"/>
</file>

<file path=xl/ctrlProps/ctrlProp57.xml><?xml version="1.0" encoding="utf-8"?>
<formControlPr xmlns="http://schemas.microsoft.com/office/spreadsheetml/2009/9/main" objectType="Drop" dropLines="2" dropStyle="combo" dx="16" fmlaLink="$F$97" fmlaRange="$D$97:$D$100" val="0"/>
</file>

<file path=xl/ctrlProps/ctrlProp58.xml><?xml version="1.0" encoding="utf-8"?>
<formControlPr xmlns="http://schemas.microsoft.com/office/spreadsheetml/2009/9/main" objectType="Drop" dropLines="2" dropStyle="combo" dx="16" fmlaLink="$F$102" fmlaRange="$D$102:$D$105" val="0"/>
</file>

<file path=xl/ctrlProps/ctrlProp59.xml><?xml version="1.0" encoding="utf-8"?>
<formControlPr xmlns="http://schemas.microsoft.com/office/spreadsheetml/2009/9/main" objectType="Drop" dropLines="2" dropStyle="combo" dx="16" fmlaLink="$F$109" fmlaRange="$D$109:$D$112" val="0"/>
</file>

<file path=xl/ctrlProps/ctrlProp6.xml><?xml version="1.0" encoding="utf-8"?>
<formControlPr xmlns="http://schemas.microsoft.com/office/spreadsheetml/2009/9/main" objectType="Drop" dropLines="2" dropStyle="combo" dx="16" fmlaLink="$F$50" fmlaRange="$D$50:$D$53" val="0"/>
</file>

<file path=xl/ctrlProps/ctrlProp60.xml><?xml version="1.0" encoding="utf-8"?>
<formControlPr xmlns="http://schemas.microsoft.com/office/spreadsheetml/2009/9/main" objectType="Drop" dropLines="2" dropStyle="combo" dx="16" fmlaLink="$F$124" fmlaRange="$D$124:$D$127" val="0"/>
</file>

<file path=xl/ctrlProps/ctrlProp61.xml><?xml version="1.0" encoding="utf-8"?>
<formControlPr xmlns="http://schemas.microsoft.com/office/spreadsheetml/2009/9/main" objectType="Drop" dropLines="2" dropStyle="combo" dx="16" fmlaLink="$F$119" fmlaRange="$D$119:$D$122" val="0"/>
</file>

<file path=xl/ctrlProps/ctrlProp62.xml><?xml version="1.0" encoding="utf-8"?>
<formControlPr xmlns="http://schemas.microsoft.com/office/spreadsheetml/2009/9/main" objectType="Drop" dropLines="2" dropStyle="combo" dx="16" fmlaLink="$F$114" fmlaRange="$D$114:$D$117" val="0"/>
</file>

<file path=xl/ctrlProps/ctrlProp63.xml><?xml version="1.0" encoding="utf-8"?>
<formControlPr xmlns="http://schemas.microsoft.com/office/spreadsheetml/2009/9/main" objectType="Drop" dropLines="2" dropStyle="combo" dx="16" fmlaLink="$F$129" fmlaRange="$D$129:$D$132" val="0"/>
</file>

<file path=xl/ctrlProps/ctrlProp64.xml><?xml version="1.0" encoding="utf-8"?>
<formControlPr xmlns="http://schemas.microsoft.com/office/spreadsheetml/2009/9/main" objectType="Drop" dropLines="2" dropStyle="combo" dx="16" fmlaLink="$F$136" fmlaRange="$D$136:$D$139" val="0"/>
</file>

<file path=xl/ctrlProps/ctrlProp65.xml><?xml version="1.0" encoding="utf-8"?>
<formControlPr xmlns="http://schemas.microsoft.com/office/spreadsheetml/2009/9/main" objectType="Drop" dropLines="2" dropStyle="combo" dx="16" fmlaLink="$F$141" fmlaRange="$D$141:$D$144" val="0"/>
</file>

<file path=xl/ctrlProps/ctrlProp66.xml><?xml version="1.0" encoding="utf-8"?>
<formControlPr xmlns="http://schemas.microsoft.com/office/spreadsheetml/2009/9/main" objectType="Drop" dropLines="2" dropStyle="combo" dx="16" fmlaLink="$F$146" fmlaRange="$D$146:$D$149" val="0"/>
</file>

<file path=xl/ctrlProps/ctrlProp67.xml><?xml version="1.0" encoding="utf-8"?>
<formControlPr xmlns="http://schemas.microsoft.com/office/spreadsheetml/2009/9/main" objectType="Drop" dropLines="2" dropStyle="combo" dx="16" fmlaLink="$F$151" fmlaRange="$D$151:$D$154" val="0"/>
</file>

<file path=xl/ctrlProps/ctrlProp68.xml><?xml version="1.0" encoding="utf-8"?>
<formControlPr xmlns="http://schemas.microsoft.com/office/spreadsheetml/2009/9/main" objectType="Drop" dropLines="2" dropStyle="combo" dx="16" fmlaLink="$F$156" fmlaRange="$D$156:$D$159" val="0"/>
</file>

<file path=xl/ctrlProps/ctrlProp69.xml><?xml version="1.0" encoding="utf-8"?>
<formControlPr xmlns="http://schemas.microsoft.com/office/spreadsheetml/2009/9/main" objectType="Drop" dropLines="2" dropStyle="combo" dx="16" fmlaLink="$F$161" fmlaRange="$D$161:$D$164" val="0"/>
</file>

<file path=xl/ctrlProps/ctrlProp7.xml><?xml version="1.0" encoding="utf-8"?>
<formControlPr xmlns="http://schemas.microsoft.com/office/spreadsheetml/2009/9/main" objectType="Drop" dropLines="2" dropStyle="combo" dx="16" fmlaLink="$F$55" fmlaRange="$D$55:$D$58" val="0"/>
</file>

<file path=xl/ctrlProps/ctrlProp70.xml><?xml version="1.0" encoding="utf-8"?>
<formControlPr xmlns="http://schemas.microsoft.com/office/spreadsheetml/2009/9/main" objectType="Drop" dropLines="2" dropStyle="combo" dx="16" fmlaLink="$F$191" fmlaRange="$D$191:$D$194" val="0"/>
</file>

<file path=xl/ctrlProps/ctrlProp71.xml><?xml version="1.0" encoding="utf-8"?>
<formControlPr xmlns="http://schemas.microsoft.com/office/spreadsheetml/2009/9/main" objectType="Drop" dropLines="2" dropStyle="combo" dx="16" fmlaLink="$F$198" fmlaRange="$D$198:$D$201" val="0"/>
</file>

<file path=xl/ctrlProps/ctrlProp72.xml><?xml version="1.0" encoding="utf-8"?>
<formControlPr xmlns="http://schemas.microsoft.com/office/spreadsheetml/2009/9/main" objectType="Drop" dropLines="2" dropStyle="combo" dx="16" fmlaLink="$F$203" fmlaRange="$D$203:$D$206" val="0"/>
</file>

<file path=xl/ctrlProps/ctrlProp73.xml><?xml version="1.0" encoding="utf-8"?>
<formControlPr xmlns="http://schemas.microsoft.com/office/spreadsheetml/2009/9/main" objectType="Drop" dropLines="2" dropStyle="combo" dx="16" fmlaLink="$F$220" fmlaRange="$D$220:$D$223" val="0"/>
</file>

<file path=xl/ctrlProps/ctrlProp74.xml><?xml version="1.0" encoding="utf-8"?>
<formControlPr xmlns="http://schemas.microsoft.com/office/spreadsheetml/2009/9/main" objectType="Drop" dropLines="2" dropStyle="combo" dx="16" fmlaLink="$F$215" fmlaRange="$D$215:$D$218" val="0"/>
</file>

<file path=xl/ctrlProps/ctrlProp75.xml><?xml version="1.0" encoding="utf-8"?>
<formControlPr xmlns="http://schemas.microsoft.com/office/spreadsheetml/2009/9/main" objectType="Drop" dropLines="2" dropStyle="combo" dx="16" fmlaLink="$F$210" fmlaRange="$D$210:$D$212" val="0"/>
</file>

<file path=xl/ctrlProps/ctrlProp76.xml><?xml version="1.0" encoding="utf-8"?>
<formControlPr xmlns="http://schemas.microsoft.com/office/spreadsheetml/2009/9/main" objectType="Drop" dropLines="2" dropStyle="combo" dx="16" fmlaLink="$F$38" fmlaRange="$D$38:$D$41" val="0"/>
</file>

<file path=xl/ctrlProps/ctrlProp77.xml><?xml version="1.0" encoding="utf-8"?>
<formControlPr xmlns="http://schemas.microsoft.com/office/spreadsheetml/2009/9/main" objectType="Drop" dropLines="2" dropStyle="combo" dx="16" fmlaLink="$F$85" fmlaRange="$D$85:$D$88" val="0"/>
</file>

<file path=xl/ctrlProps/ctrlProp78.xml><?xml version="1.0" encoding="utf-8"?>
<formControlPr xmlns="http://schemas.microsoft.com/office/spreadsheetml/2009/9/main" objectType="Drop" dropLines="2" dropStyle="combo" dx="16" fmlaLink="$F$181" fmlaRange="$D$181:$D$184" val="0"/>
</file>

<file path=xl/ctrlProps/ctrlProp79.xml><?xml version="1.0" encoding="utf-8"?>
<formControlPr xmlns="http://schemas.microsoft.com/office/spreadsheetml/2009/9/main" objectType="Drop" dropLines="2" dropStyle="combo" dx="16" fmlaLink="$F$176" fmlaRange="$D$176:$D$179" val="0"/>
</file>

<file path=xl/ctrlProps/ctrlProp8.xml><?xml version="1.0" encoding="utf-8"?>
<formControlPr xmlns="http://schemas.microsoft.com/office/spreadsheetml/2009/9/main" objectType="Drop" dropLines="2" dropStyle="combo" dx="16" fmlaLink="$F$65" fmlaRange="$D$65:$D$68" val="0"/>
</file>

<file path=xl/ctrlProps/ctrlProp80.xml><?xml version="1.0" encoding="utf-8"?>
<formControlPr xmlns="http://schemas.microsoft.com/office/spreadsheetml/2009/9/main" objectType="Drop" dropLines="2" dropStyle="combo" dx="16" fmlaLink="$F$171" fmlaRange="$D$171:$D$174" val="0"/>
</file>

<file path=xl/ctrlProps/ctrlProp81.xml><?xml version="1.0" encoding="utf-8"?>
<formControlPr xmlns="http://schemas.microsoft.com/office/spreadsheetml/2009/9/main" objectType="Drop" dropLines="2" dropStyle="combo" dx="16" fmlaLink="$F$166" fmlaRange="$D$166:$D$169" val="0"/>
</file>

<file path=xl/ctrlProps/ctrlProp82.xml><?xml version="1.0" encoding="utf-8"?>
<formControlPr xmlns="http://schemas.microsoft.com/office/spreadsheetml/2009/9/main" objectType="Drop" dropLines="2" dropStyle="combo" dx="16" fmlaLink="$F$186" fmlaRange="$D$186:$D$189" val="0"/>
</file>

<file path=xl/ctrlProps/ctrlProp9.xml><?xml version="1.0" encoding="utf-8"?>
<formControlPr xmlns="http://schemas.microsoft.com/office/spreadsheetml/2009/9/main" objectType="Drop" dropLines="2" dropStyle="combo" dx="16" fmlaLink="$F$60" fmlaRange="$D$60:$D$63"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1647825</xdr:colOff>
      <xdr:row>0</xdr:row>
      <xdr:rowOff>9525</xdr:rowOff>
    </xdr:from>
    <xdr:to>
      <xdr:col>2</xdr:col>
      <xdr:colOff>1047750</xdr:colOff>
      <xdr:row>3</xdr:row>
      <xdr:rowOff>161925</xdr:rowOff>
    </xdr:to>
    <xdr:pic>
      <xdr:nvPicPr>
        <xdr:cNvPr id="329057" name="Picture 1" descr="Fipc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7825" y="9525"/>
          <a:ext cx="23336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5334000</xdr:colOff>
      <xdr:row>29</xdr:row>
      <xdr:rowOff>19050</xdr:rowOff>
    </xdr:from>
    <xdr:to>
      <xdr:col>2</xdr:col>
      <xdr:colOff>485775</xdr:colOff>
      <xdr:row>29</xdr:row>
      <xdr:rowOff>161925</xdr:rowOff>
    </xdr:to>
    <xdr:pic>
      <xdr:nvPicPr>
        <xdr:cNvPr id="329058" name="Picture 2" descr="canada red"/>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43200" y="8648700"/>
          <a:ext cx="6762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224</xdr:row>
      <xdr:rowOff>47625</xdr:rowOff>
    </xdr:from>
    <xdr:to>
      <xdr:col>2</xdr:col>
      <xdr:colOff>352425</xdr:colOff>
      <xdr:row>245</xdr:row>
      <xdr:rowOff>161925</xdr:rowOff>
    </xdr:to>
    <xdr:graphicFrame macro="">
      <xdr:nvGraphicFramePr>
        <xdr:cNvPr id="253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4486275</xdr:colOff>
          <xdr:row>5</xdr:row>
          <xdr:rowOff>66675</xdr:rowOff>
        </xdr:from>
        <xdr:to>
          <xdr:col>1</xdr:col>
          <xdr:colOff>5200650</xdr:colOff>
          <xdr:row>5</xdr:row>
          <xdr:rowOff>295275</xdr:rowOff>
        </xdr:to>
        <xdr:sp macro="" textlink="">
          <xdr:nvSpPr>
            <xdr:cNvPr id="2049" name="Drop Down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15</xdr:row>
          <xdr:rowOff>66675</xdr:rowOff>
        </xdr:from>
        <xdr:to>
          <xdr:col>1</xdr:col>
          <xdr:colOff>5200650</xdr:colOff>
          <xdr:row>15</xdr:row>
          <xdr:rowOff>257175</xdr:rowOff>
        </xdr:to>
        <xdr:sp macro="" textlink="">
          <xdr:nvSpPr>
            <xdr:cNvPr id="2051" name="Drop Down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10</xdr:row>
          <xdr:rowOff>66675</xdr:rowOff>
        </xdr:from>
        <xdr:to>
          <xdr:col>1</xdr:col>
          <xdr:colOff>5200650</xdr:colOff>
          <xdr:row>10</xdr:row>
          <xdr:rowOff>228600</xdr:rowOff>
        </xdr:to>
        <xdr:sp macro="" textlink="">
          <xdr:nvSpPr>
            <xdr:cNvPr id="2055" name="Drop Down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20</xdr:row>
          <xdr:rowOff>66675</xdr:rowOff>
        </xdr:from>
        <xdr:to>
          <xdr:col>1</xdr:col>
          <xdr:colOff>5200650</xdr:colOff>
          <xdr:row>20</xdr:row>
          <xdr:rowOff>257175</xdr:rowOff>
        </xdr:to>
        <xdr:sp macro="" textlink="">
          <xdr:nvSpPr>
            <xdr:cNvPr id="2056" name="Drop Down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42</xdr:row>
          <xdr:rowOff>66675</xdr:rowOff>
        </xdr:from>
        <xdr:to>
          <xdr:col>1</xdr:col>
          <xdr:colOff>5200650</xdr:colOff>
          <xdr:row>42</xdr:row>
          <xdr:rowOff>247650</xdr:rowOff>
        </xdr:to>
        <xdr:sp macro="" textlink="">
          <xdr:nvSpPr>
            <xdr:cNvPr id="2060" name="Drop Down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49</xdr:row>
          <xdr:rowOff>66675</xdr:rowOff>
        </xdr:from>
        <xdr:to>
          <xdr:col>1</xdr:col>
          <xdr:colOff>5181600</xdr:colOff>
          <xdr:row>49</xdr:row>
          <xdr:rowOff>257175</xdr:rowOff>
        </xdr:to>
        <xdr:sp macro="" textlink="">
          <xdr:nvSpPr>
            <xdr:cNvPr id="2061" name="Drop Down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54</xdr:row>
          <xdr:rowOff>76200</xdr:rowOff>
        </xdr:from>
        <xdr:to>
          <xdr:col>1</xdr:col>
          <xdr:colOff>5200650</xdr:colOff>
          <xdr:row>54</xdr:row>
          <xdr:rowOff>266700</xdr:rowOff>
        </xdr:to>
        <xdr:sp macro="" textlink="">
          <xdr:nvSpPr>
            <xdr:cNvPr id="2062" name="Drop Down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64</xdr:row>
          <xdr:rowOff>66675</xdr:rowOff>
        </xdr:from>
        <xdr:to>
          <xdr:col>1</xdr:col>
          <xdr:colOff>5200650</xdr:colOff>
          <xdr:row>65</xdr:row>
          <xdr:rowOff>66675</xdr:rowOff>
        </xdr:to>
        <xdr:sp macro="" textlink="">
          <xdr:nvSpPr>
            <xdr:cNvPr id="2063" name="Drop Down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59</xdr:row>
          <xdr:rowOff>104775</xdr:rowOff>
        </xdr:from>
        <xdr:to>
          <xdr:col>1</xdr:col>
          <xdr:colOff>5181600</xdr:colOff>
          <xdr:row>59</xdr:row>
          <xdr:rowOff>352425</xdr:rowOff>
        </xdr:to>
        <xdr:sp macro="" textlink="">
          <xdr:nvSpPr>
            <xdr:cNvPr id="2064" name="Drop Down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69</xdr:row>
          <xdr:rowOff>66675</xdr:rowOff>
        </xdr:from>
        <xdr:to>
          <xdr:col>1</xdr:col>
          <xdr:colOff>5191125</xdr:colOff>
          <xdr:row>69</xdr:row>
          <xdr:rowOff>257175</xdr:rowOff>
        </xdr:to>
        <xdr:sp macro="" textlink="">
          <xdr:nvSpPr>
            <xdr:cNvPr id="2065" name="Drop Down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79</xdr:row>
          <xdr:rowOff>66675</xdr:rowOff>
        </xdr:from>
        <xdr:to>
          <xdr:col>1</xdr:col>
          <xdr:colOff>5181600</xdr:colOff>
          <xdr:row>79</xdr:row>
          <xdr:rowOff>266700</xdr:rowOff>
        </xdr:to>
        <xdr:sp macro="" textlink="">
          <xdr:nvSpPr>
            <xdr:cNvPr id="2066" name="Drop Down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84</xdr:row>
          <xdr:rowOff>76200</xdr:rowOff>
        </xdr:from>
        <xdr:to>
          <xdr:col>1</xdr:col>
          <xdr:colOff>5181600</xdr:colOff>
          <xdr:row>84</xdr:row>
          <xdr:rowOff>276225</xdr:rowOff>
        </xdr:to>
        <xdr:sp macro="" textlink="">
          <xdr:nvSpPr>
            <xdr:cNvPr id="2067" name="Drop Down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89</xdr:row>
          <xdr:rowOff>76200</xdr:rowOff>
        </xdr:from>
        <xdr:to>
          <xdr:col>1</xdr:col>
          <xdr:colOff>5181600</xdr:colOff>
          <xdr:row>89</xdr:row>
          <xdr:rowOff>257175</xdr:rowOff>
        </xdr:to>
        <xdr:sp macro="" textlink="">
          <xdr:nvSpPr>
            <xdr:cNvPr id="2068" name="Drop Down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96</xdr:row>
          <xdr:rowOff>66675</xdr:rowOff>
        </xdr:from>
        <xdr:to>
          <xdr:col>1</xdr:col>
          <xdr:colOff>5200650</xdr:colOff>
          <xdr:row>97</xdr:row>
          <xdr:rowOff>76200</xdr:rowOff>
        </xdr:to>
        <xdr:sp macro="" textlink="">
          <xdr:nvSpPr>
            <xdr:cNvPr id="2069" name="Drop Down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101</xdr:row>
          <xdr:rowOff>66675</xdr:rowOff>
        </xdr:from>
        <xdr:to>
          <xdr:col>1</xdr:col>
          <xdr:colOff>5181600</xdr:colOff>
          <xdr:row>102</xdr:row>
          <xdr:rowOff>76200</xdr:rowOff>
        </xdr:to>
        <xdr:sp macro="" textlink="">
          <xdr:nvSpPr>
            <xdr:cNvPr id="2070" name="Drop Down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108</xdr:row>
          <xdr:rowOff>76200</xdr:rowOff>
        </xdr:from>
        <xdr:to>
          <xdr:col>1</xdr:col>
          <xdr:colOff>5191125</xdr:colOff>
          <xdr:row>108</xdr:row>
          <xdr:rowOff>266700</xdr:rowOff>
        </xdr:to>
        <xdr:sp macro="" textlink="">
          <xdr:nvSpPr>
            <xdr:cNvPr id="2071" name="Drop Down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123</xdr:row>
          <xdr:rowOff>85725</xdr:rowOff>
        </xdr:from>
        <xdr:to>
          <xdr:col>1</xdr:col>
          <xdr:colOff>5200650</xdr:colOff>
          <xdr:row>123</xdr:row>
          <xdr:rowOff>276225</xdr:rowOff>
        </xdr:to>
        <xdr:sp macro="" textlink="">
          <xdr:nvSpPr>
            <xdr:cNvPr id="2072" name="Drop Down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118</xdr:row>
          <xdr:rowOff>66675</xdr:rowOff>
        </xdr:from>
        <xdr:to>
          <xdr:col>1</xdr:col>
          <xdr:colOff>5191125</xdr:colOff>
          <xdr:row>118</xdr:row>
          <xdr:rowOff>247650</xdr:rowOff>
        </xdr:to>
        <xdr:sp macro="" textlink="">
          <xdr:nvSpPr>
            <xdr:cNvPr id="2073" name="Drop Down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113</xdr:row>
          <xdr:rowOff>66675</xdr:rowOff>
        </xdr:from>
        <xdr:to>
          <xdr:col>1</xdr:col>
          <xdr:colOff>5181600</xdr:colOff>
          <xdr:row>114</xdr:row>
          <xdr:rowOff>66675</xdr:rowOff>
        </xdr:to>
        <xdr:sp macro="" textlink="">
          <xdr:nvSpPr>
            <xdr:cNvPr id="2074" name="Drop Down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128</xdr:row>
          <xdr:rowOff>66675</xdr:rowOff>
        </xdr:from>
        <xdr:to>
          <xdr:col>1</xdr:col>
          <xdr:colOff>5200650</xdr:colOff>
          <xdr:row>128</xdr:row>
          <xdr:rowOff>266700</xdr:rowOff>
        </xdr:to>
        <xdr:sp macro="" textlink="">
          <xdr:nvSpPr>
            <xdr:cNvPr id="2075" name="Drop Down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135</xdr:row>
          <xdr:rowOff>66675</xdr:rowOff>
        </xdr:from>
        <xdr:to>
          <xdr:col>1</xdr:col>
          <xdr:colOff>5200650</xdr:colOff>
          <xdr:row>135</xdr:row>
          <xdr:rowOff>219075</xdr:rowOff>
        </xdr:to>
        <xdr:sp macro="" textlink="">
          <xdr:nvSpPr>
            <xdr:cNvPr id="2076" name="Drop Down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150</xdr:row>
          <xdr:rowOff>66675</xdr:rowOff>
        </xdr:from>
        <xdr:to>
          <xdr:col>1</xdr:col>
          <xdr:colOff>5200650</xdr:colOff>
          <xdr:row>151</xdr:row>
          <xdr:rowOff>66675</xdr:rowOff>
        </xdr:to>
        <xdr:sp macro="" textlink="">
          <xdr:nvSpPr>
            <xdr:cNvPr id="2079" name="Drop Down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155</xdr:row>
          <xdr:rowOff>66675</xdr:rowOff>
        </xdr:from>
        <xdr:to>
          <xdr:col>1</xdr:col>
          <xdr:colOff>5200650</xdr:colOff>
          <xdr:row>156</xdr:row>
          <xdr:rowOff>85725</xdr:rowOff>
        </xdr:to>
        <xdr:sp macro="" textlink="">
          <xdr:nvSpPr>
            <xdr:cNvPr id="2080" name="Drop Down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170</xdr:row>
          <xdr:rowOff>57150</xdr:rowOff>
        </xdr:from>
        <xdr:to>
          <xdr:col>1</xdr:col>
          <xdr:colOff>5210175</xdr:colOff>
          <xdr:row>171</xdr:row>
          <xdr:rowOff>66675</xdr:rowOff>
        </xdr:to>
        <xdr:sp macro="" textlink="">
          <xdr:nvSpPr>
            <xdr:cNvPr id="2086" name="Drop Down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190</xdr:row>
          <xdr:rowOff>76200</xdr:rowOff>
        </xdr:from>
        <xdr:to>
          <xdr:col>1</xdr:col>
          <xdr:colOff>5200650</xdr:colOff>
          <xdr:row>191</xdr:row>
          <xdr:rowOff>95250</xdr:rowOff>
        </xdr:to>
        <xdr:sp macro="" textlink="">
          <xdr:nvSpPr>
            <xdr:cNvPr id="2088" name="Drop Down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197</xdr:row>
          <xdr:rowOff>66675</xdr:rowOff>
        </xdr:from>
        <xdr:to>
          <xdr:col>1</xdr:col>
          <xdr:colOff>5200650</xdr:colOff>
          <xdr:row>197</xdr:row>
          <xdr:rowOff>247650</xdr:rowOff>
        </xdr:to>
        <xdr:sp macro="" textlink="">
          <xdr:nvSpPr>
            <xdr:cNvPr id="2093" name="Drop Down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202</xdr:row>
          <xdr:rowOff>66675</xdr:rowOff>
        </xdr:from>
        <xdr:to>
          <xdr:col>1</xdr:col>
          <xdr:colOff>5191125</xdr:colOff>
          <xdr:row>202</xdr:row>
          <xdr:rowOff>247650</xdr:rowOff>
        </xdr:to>
        <xdr:sp macro="" textlink="">
          <xdr:nvSpPr>
            <xdr:cNvPr id="2095" name="Drop Down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219</xdr:row>
          <xdr:rowOff>76200</xdr:rowOff>
        </xdr:from>
        <xdr:to>
          <xdr:col>1</xdr:col>
          <xdr:colOff>5181600</xdr:colOff>
          <xdr:row>219</xdr:row>
          <xdr:rowOff>228600</xdr:rowOff>
        </xdr:to>
        <xdr:sp macro="" textlink="">
          <xdr:nvSpPr>
            <xdr:cNvPr id="2096" name="Drop Down 48" hidden="1">
              <a:extLst>
                <a:ext uri="{63B3BB69-23CF-44E3-9099-C40C66FF867C}">
                  <a14:compatExt spid="_x0000_s2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214</xdr:row>
          <xdr:rowOff>66675</xdr:rowOff>
        </xdr:from>
        <xdr:to>
          <xdr:col>1</xdr:col>
          <xdr:colOff>5191125</xdr:colOff>
          <xdr:row>214</xdr:row>
          <xdr:rowOff>247650</xdr:rowOff>
        </xdr:to>
        <xdr:sp macro="" textlink="">
          <xdr:nvSpPr>
            <xdr:cNvPr id="2097" name="Drop Down 49" hidden="1">
              <a:extLst>
                <a:ext uri="{63B3BB69-23CF-44E3-9099-C40C66FF867C}">
                  <a14:compatExt spid="_x0000_s2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209</xdr:row>
          <xdr:rowOff>66675</xdr:rowOff>
        </xdr:from>
        <xdr:to>
          <xdr:col>1</xdr:col>
          <xdr:colOff>5181600</xdr:colOff>
          <xdr:row>209</xdr:row>
          <xdr:rowOff>266700</xdr:rowOff>
        </xdr:to>
        <xdr:sp macro="" textlink="">
          <xdr:nvSpPr>
            <xdr:cNvPr id="2100" name="Drop Down 52" hidden="1">
              <a:extLst>
                <a:ext uri="{63B3BB69-23CF-44E3-9099-C40C66FF867C}">
                  <a14:compatExt spid="_x0000_s2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32</xdr:row>
          <xdr:rowOff>76200</xdr:rowOff>
        </xdr:from>
        <xdr:to>
          <xdr:col>1</xdr:col>
          <xdr:colOff>5200650</xdr:colOff>
          <xdr:row>32</xdr:row>
          <xdr:rowOff>266700</xdr:rowOff>
        </xdr:to>
        <xdr:sp macro="" textlink="">
          <xdr:nvSpPr>
            <xdr:cNvPr id="2101" name="Drop Down 53" hidden="1">
              <a:extLst>
                <a:ext uri="{63B3BB69-23CF-44E3-9099-C40C66FF867C}">
                  <a14:compatExt spid="_x0000_s2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145</xdr:row>
          <xdr:rowOff>66675</xdr:rowOff>
        </xdr:from>
        <xdr:to>
          <xdr:col>1</xdr:col>
          <xdr:colOff>5191125</xdr:colOff>
          <xdr:row>146</xdr:row>
          <xdr:rowOff>85725</xdr:rowOff>
        </xdr:to>
        <xdr:sp macro="" textlink="">
          <xdr:nvSpPr>
            <xdr:cNvPr id="2429" name="Drop Down 381" hidden="1">
              <a:extLst>
                <a:ext uri="{63B3BB69-23CF-44E3-9099-C40C66FF867C}">
                  <a14:compatExt spid="_x0000_s24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37</xdr:row>
          <xdr:rowOff>66675</xdr:rowOff>
        </xdr:from>
        <xdr:to>
          <xdr:col>1</xdr:col>
          <xdr:colOff>5181600</xdr:colOff>
          <xdr:row>37</xdr:row>
          <xdr:rowOff>247650</xdr:rowOff>
        </xdr:to>
        <xdr:sp macro="" textlink="">
          <xdr:nvSpPr>
            <xdr:cNvPr id="2472" name="Drop Down 424" hidden="1">
              <a:extLst>
                <a:ext uri="{63B3BB69-23CF-44E3-9099-C40C66FF867C}">
                  <a14:compatExt spid="_x0000_s24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4457700</xdr:colOff>
          <xdr:row>74</xdr:row>
          <xdr:rowOff>66675</xdr:rowOff>
        </xdr:from>
        <xdr:to>
          <xdr:col>1</xdr:col>
          <xdr:colOff>5181600</xdr:colOff>
          <xdr:row>74</xdr:row>
          <xdr:rowOff>257175</xdr:rowOff>
        </xdr:to>
        <xdr:sp macro="" textlink="">
          <xdr:nvSpPr>
            <xdr:cNvPr id="2474" name="Drop Down 426" hidden="1">
              <a:extLst>
                <a:ext uri="{63B3BB69-23CF-44E3-9099-C40C66FF867C}">
                  <a14:compatExt spid="_x0000_s24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160</xdr:row>
          <xdr:rowOff>66675</xdr:rowOff>
        </xdr:from>
        <xdr:to>
          <xdr:col>1</xdr:col>
          <xdr:colOff>5181600</xdr:colOff>
          <xdr:row>161</xdr:row>
          <xdr:rowOff>66675</xdr:rowOff>
        </xdr:to>
        <xdr:sp macro="" textlink="">
          <xdr:nvSpPr>
            <xdr:cNvPr id="2476" name="Drop Down 428" hidden="1">
              <a:extLst>
                <a:ext uri="{63B3BB69-23CF-44E3-9099-C40C66FF867C}">
                  <a14:compatExt spid="_x0000_s24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165</xdr:row>
          <xdr:rowOff>66675</xdr:rowOff>
        </xdr:from>
        <xdr:to>
          <xdr:col>1</xdr:col>
          <xdr:colOff>5181600</xdr:colOff>
          <xdr:row>166</xdr:row>
          <xdr:rowOff>66675</xdr:rowOff>
        </xdr:to>
        <xdr:sp macro="" textlink="">
          <xdr:nvSpPr>
            <xdr:cNvPr id="2477" name="Drop Down 429" hidden="1">
              <a:extLst>
                <a:ext uri="{63B3BB69-23CF-44E3-9099-C40C66FF867C}">
                  <a14:compatExt spid="_x0000_s24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175</xdr:row>
          <xdr:rowOff>57150</xdr:rowOff>
        </xdr:from>
        <xdr:to>
          <xdr:col>1</xdr:col>
          <xdr:colOff>5210175</xdr:colOff>
          <xdr:row>176</xdr:row>
          <xdr:rowOff>66675</xdr:rowOff>
        </xdr:to>
        <xdr:sp macro="" textlink="">
          <xdr:nvSpPr>
            <xdr:cNvPr id="2479" name="Drop Down 431" hidden="1">
              <a:extLst>
                <a:ext uri="{63B3BB69-23CF-44E3-9099-C40C66FF867C}">
                  <a14:compatExt spid="_x0000_s24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180</xdr:row>
          <xdr:rowOff>76200</xdr:rowOff>
        </xdr:from>
        <xdr:to>
          <xdr:col>1</xdr:col>
          <xdr:colOff>5200650</xdr:colOff>
          <xdr:row>181</xdr:row>
          <xdr:rowOff>95250</xdr:rowOff>
        </xdr:to>
        <xdr:sp macro="" textlink="">
          <xdr:nvSpPr>
            <xdr:cNvPr id="2481" name="Drop Down 433" hidden="1">
              <a:extLst>
                <a:ext uri="{63B3BB69-23CF-44E3-9099-C40C66FF867C}">
                  <a14:compatExt spid="_x0000_s2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185</xdr:row>
          <xdr:rowOff>76200</xdr:rowOff>
        </xdr:from>
        <xdr:to>
          <xdr:col>1</xdr:col>
          <xdr:colOff>5200650</xdr:colOff>
          <xdr:row>186</xdr:row>
          <xdr:rowOff>95250</xdr:rowOff>
        </xdr:to>
        <xdr:sp macro="" textlink="">
          <xdr:nvSpPr>
            <xdr:cNvPr id="2482" name="Drop Down 434" hidden="1">
              <a:extLst>
                <a:ext uri="{63B3BB69-23CF-44E3-9099-C40C66FF867C}">
                  <a14:compatExt spid="_x0000_s24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27</xdr:row>
          <xdr:rowOff>66675</xdr:rowOff>
        </xdr:from>
        <xdr:to>
          <xdr:col>1</xdr:col>
          <xdr:colOff>5181600</xdr:colOff>
          <xdr:row>27</xdr:row>
          <xdr:rowOff>266700</xdr:rowOff>
        </xdr:to>
        <xdr:sp macro="" textlink="">
          <xdr:nvSpPr>
            <xdr:cNvPr id="2488" name="Drop Down 440" hidden="1">
              <a:extLst>
                <a:ext uri="{63B3BB69-23CF-44E3-9099-C40C66FF867C}">
                  <a14:compatExt spid="_x0000_s24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4419600</xdr:colOff>
          <xdr:row>140</xdr:row>
          <xdr:rowOff>66675</xdr:rowOff>
        </xdr:from>
        <xdr:to>
          <xdr:col>1</xdr:col>
          <xdr:colOff>5153025</xdr:colOff>
          <xdr:row>141</xdr:row>
          <xdr:rowOff>28575</xdr:rowOff>
        </xdr:to>
        <xdr:sp macro="" textlink="">
          <xdr:nvSpPr>
            <xdr:cNvPr id="2491" name="Drop Down 443" hidden="1">
              <a:extLst>
                <a:ext uri="{63B3BB69-23CF-44E3-9099-C40C66FF867C}">
                  <a14:compatExt spid="_x0000_s2491"/>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9525</xdr:colOff>
      <xdr:row>224</xdr:row>
      <xdr:rowOff>19050</xdr:rowOff>
    </xdr:from>
    <xdr:to>
      <xdr:col>2</xdr:col>
      <xdr:colOff>381000</xdr:colOff>
      <xdr:row>248</xdr:row>
      <xdr:rowOff>123825</xdr:rowOff>
    </xdr:to>
    <xdr:graphicFrame macro="">
      <xdr:nvGraphicFramePr>
        <xdr:cNvPr id="5070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4476750</xdr:colOff>
          <xdr:row>5</xdr:row>
          <xdr:rowOff>76200</xdr:rowOff>
        </xdr:from>
        <xdr:to>
          <xdr:col>1</xdr:col>
          <xdr:colOff>5191125</xdr:colOff>
          <xdr:row>5</xdr:row>
          <xdr:rowOff>285750</xdr:rowOff>
        </xdr:to>
        <xdr:sp macro="" textlink="">
          <xdr:nvSpPr>
            <xdr:cNvPr id="506881" name="Drop Down 1" hidden="1">
              <a:extLst>
                <a:ext uri="{63B3BB69-23CF-44E3-9099-C40C66FF867C}">
                  <a14:compatExt spid="_x0000_s5068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15</xdr:row>
          <xdr:rowOff>66675</xdr:rowOff>
        </xdr:from>
        <xdr:to>
          <xdr:col>1</xdr:col>
          <xdr:colOff>5191125</xdr:colOff>
          <xdr:row>15</xdr:row>
          <xdr:rowOff>266700</xdr:rowOff>
        </xdr:to>
        <xdr:sp macro="" textlink="">
          <xdr:nvSpPr>
            <xdr:cNvPr id="506882" name="Drop Down 2" hidden="1">
              <a:extLst>
                <a:ext uri="{63B3BB69-23CF-44E3-9099-C40C66FF867C}">
                  <a14:compatExt spid="_x0000_s5068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27</xdr:row>
          <xdr:rowOff>66675</xdr:rowOff>
        </xdr:from>
        <xdr:to>
          <xdr:col>1</xdr:col>
          <xdr:colOff>5181600</xdr:colOff>
          <xdr:row>27</xdr:row>
          <xdr:rowOff>266700</xdr:rowOff>
        </xdr:to>
        <xdr:sp macro="" textlink="">
          <xdr:nvSpPr>
            <xdr:cNvPr id="506883" name="Drop Down 3" hidden="1">
              <a:extLst>
                <a:ext uri="{63B3BB69-23CF-44E3-9099-C40C66FF867C}">
                  <a14:compatExt spid="_x0000_s5068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10</xdr:row>
          <xdr:rowOff>66675</xdr:rowOff>
        </xdr:from>
        <xdr:to>
          <xdr:col>1</xdr:col>
          <xdr:colOff>5200650</xdr:colOff>
          <xdr:row>10</xdr:row>
          <xdr:rowOff>276225</xdr:rowOff>
        </xdr:to>
        <xdr:sp macro="" textlink="">
          <xdr:nvSpPr>
            <xdr:cNvPr id="506884" name="Drop Down 4" hidden="1">
              <a:extLst>
                <a:ext uri="{63B3BB69-23CF-44E3-9099-C40C66FF867C}">
                  <a14:compatExt spid="_x0000_s5068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20</xdr:row>
          <xdr:rowOff>66675</xdr:rowOff>
        </xdr:from>
        <xdr:to>
          <xdr:col>1</xdr:col>
          <xdr:colOff>5181600</xdr:colOff>
          <xdr:row>20</xdr:row>
          <xdr:rowOff>276225</xdr:rowOff>
        </xdr:to>
        <xdr:sp macro="" textlink="">
          <xdr:nvSpPr>
            <xdr:cNvPr id="506885" name="Drop Down 5" hidden="1">
              <a:extLst>
                <a:ext uri="{63B3BB69-23CF-44E3-9099-C40C66FF867C}">
                  <a14:compatExt spid="_x0000_s5068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32</xdr:row>
          <xdr:rowOff>66675</xdr:rowOff>
        </xdr:from>
        <xdr:to>
          <xdr:col>1</xdr:col>
          <xdr:colOff>5181600</xdr:colOff>
          <xdr:row>32</xdr:row>
          <xdr:rowOff>276225</xdr:rowOff>
        </xdr:to>
        <xdr:sp macro="" textlink="">
          <xdr:nvSpPr>
            <xdr:cNvPr id="506886" name="Drop Down 6" hidden="1">
              <a:extLst>
                <a:ext uri="{63B3BB69-23CF-44E3-9099-C40C66FF867C}">
                  <a14:compatExt spid="_x0000_s5068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42</xdr:row>
          <xdr:rowOff>66675</xdr:rowOff>
        </xdr:from>
        <xdr:to>
          <xdr:col>1</xdr:col>
          <xdr:colOff>5200650</xdr:colOff>
          <xdr:row>42</xdr:row>
          <xdr:rowOff>257175</xdr:rowOff>
        </xdr:to>
        <xdr:sp macro="" textlink="">
          <xdr:nvSpPr>
            <xdr:cNvPr id="506887" name="Drop Down 7" hidden="1">
              <a:extLst>
                <a:ext uri="{63B3BB69-23CF-44E3-9099-C40C66FF867C}">
                  <a14:compatExt spid="_x0000_s5068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49</xdr:row>
          <xdr:rowOff>66675</xdr:rowOff>
        </xdr:from>
        <xdr:to>
          <xdr:col>1</xdr:col>
          <xdr:colOff>5181600</xdr:colOff>
          <xdr:row>49</xdr:row>
          <xdr:rowOff>266700</xdr:rowOff>
        </xdr:to>
        <xdr:sp macro="" textlink="">
          <xdr:nvSpPr>
            <xdr:cNvPr id="506888" name="Drop Down 8" hidden="1">
              <a:extLst>
                <a:ext uri="{63B3BB69-23CF-44E3-9099-C40C66FF867C}">
                  <a14:compatExt spid="_x0000_s5068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54</xdr:row>
          <xdr:rowOff>66675</xdr:rowOff>
        </xdr:from>
        <xdr:to>
          <xdr:col>1</xdr:col>
          <xdr:colOff>5200650</xdr:colOff>
          <xdr:row>54</xdr:row>
          <xdr:rowOff>266700</xdr:rowOff>
        </xdr:to>
        <xdr:sp macro="" textlink="">
          <xdr:nvSpPr>
            <xdr:cNvPr id="506889" name="Drop Down 9" hidden="1">
              <a:extLst>
                <a:ext uri="{63B3BB69-23CF-44E3-9099-C40C66FF867C}">
                  <a14:compatExt spid="_x0000_s5068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59</xdr:row>
          <xdr:rowOff>66675</xdr:rowOff>
        </xdr:from>
        <xdr:to>
          <xdr:col>1</xdr:col>
          <xdr:colOff>5200650</xdr:colOff>
          <xdr:row>59</xdr:row>
          <xdr:rowOff>266700</xdr:rowOff>
        </xdr:to>
        <xdr:sp macro="" textlink="">
          <xdr:nvSpPr>
            <xdr:cNvPr id="506890" name="Drop Down 10" hidden="1">
              <a:extLst>
                <a:ext uri="{63B3BB69-23CF-44E3-9099-C40C66FF867C}">
                  <a14:compatExt spid="_x0000_s5068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69</xdr:row>
          <xdr:rowOff>66675</xdr:rowOff>
        </xdr:from>
        <xdr:to>
          <xdr:col>1</xdr:col>
          <xdr:colOff>5200650</xdr:colOff>
          <xdr:row>69</xdr:row>
          <xdr:rowOff>257175</xdr:rowOff>
        </xdr:to>
        <xdr:sp macro="" textlink="">
          <xdr:nvSpPr>
            <xdr:cNvPr id="506891" name="Drop Down 11" hidden="1">
              <a:extLst>
                <a:ext uri="{63B3BB69-23CF-44E3-9099-C40C66FF867C}">
                  <a14:compatExt spid="_x0000_s5068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64</xdr:row>
          <xdr:rowOff>66675</xdr:rowOff>
        </xdr:from>
        <xdr:to>
          <xdr:col>1</xdr:col>
          <xdr:colOff>5200650</xdr:colOff>
          <xdr:row>65</xdr:row>
          <xdr:rowOff>85725</xdr:rowOff>
        </xdr:to>
        <xdr:sp macro="" textlink="">
          <xdr:nvSpPr>
            <xdr:cNvPr id="506892" name="Drop Down 12" hidden="1">
              <a:extLst>
                <a:ext uri="{63B3BB69-23CF-44E3-9099-C40C66FF867C}">
                  <a14:compatExt spid="_x0000_s5068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74</xdr:row>
          <xdr:rowOff>76200</xdr:rowOff>
        </xdr:from>
        <xdr:to>
          <xdr:col>1</xdr:col>
          <xdr:colOff>5200650</xdr:colOff>
          <xdr:row>74</xdr:row>
          <xdr:rowOff>257175</xdr:rowOff>
        </xdr:to>
        <xdr:sp macro="" textlink="">
          <xdr:nvSpPr>
            <xdr:cNvPr id="506893" name="Drop Down 13" hidden="1">
              <a:extLst>
                <a:ext uri="{63B3BB69-23CF-44E3-9099-C40C66FF867C}">
                  <a14:compatExt spid="_x0000_s5068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79</xdr:row>
          <xdr:rowOff>66675</xdr:rowOff>
        </xdr:from>
        <xdr:to>
          <xdr:col>1</xdr:col>
          <xdr:colOff>5200650</xdr:colOff>
          <xdr:row>79</xdr:row>
          <xdr:rowOff>257175</xdr:rowOff>
        </xdr:to>
        <xdr:sp macro="" textlink="">
          <xdr:nvSpPr>
            <xdr:cNvPr id="506894" name="Drop Down 14" hidden="1">
              <a:extLst>
                <a:ext uri="{63B3BB69-23CF-44E3-9099-C40C66FF867C}">
                  <a14:compatExt spid="_x0000_s5068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89</xdr:row>
          <xdr:rowOff>76200</xdr:rowOff>
        </xdr:from>
        <xdr:to>
          <xdr:col>1</xdr:col>
          <xdr:colOff>5200650</xdr:colOff>
          <xdr:row>89</xdr:row>
          <xdr:rowOff>276225</xdr:rowOff>
        </xdr:to>
        <xdr:sp macro="" textlink="">
          <xdr:nvSpPr>
            <xdr:cNvPr id="506895" name="Drop Down 15" hidden="1">
              <a:extLst>
                <a:ext uri="{63B3BB69-23CF-44E3-9099-C40C66FF867C}">
                  <a14:compatExt spid="_x0000_s5068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96</xdr:row>
          <xdr:rowOff>66675</xdr:rowOff>
        </xdr:from>
        <xdr:to>
          <xdr:col>1</xdr:col>
          <xdr:colOff>5200650</xdr:colOff>
          <xdr:row>97</xdr:row>
          <xdr:rowOff>85725</xdr:rowOff>
        </xdr:to>
        <xdr:sp macro="" textlink="">
          <xdr:nvSpPr>
            <xdr:cNvPr id="506896" name="Drop Down 16" hidden="1">
              <a:extLst>
                <a:ext uri="{63B3BB69-23CF-44E3-9099-C40C66FF867C}">
                  <a14:compatExt spid="_x0000_s5068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101</xdr:row>
          <xdr:rowOff>66675</xdr:rowOff>
        </xdr:from>
        <xdr:to>
          <xdr:col>1</xdr:col>
          <xdr:colOff>5191125</xdr:colOff>
          <xdr:row>101</xdr:row>
          <xdr:rowOff>266700</xdr:rowOff>
        </xdr:to>
        <xdr:sp macro="" textlink="">
          <xdr:nvSpPr>
            <xdr:cNvPr id="506897" name="Drop Down 17" hidden="1">
              <a:extLst>
                <a:ext uri="{63B3BB69-23CF-44E3-9099-C40C66FF867C}">
                  <a14:compatExt spid="_x0000_s5068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108</xdr:row>
          <xdr:rowOff>66675</xdr:rowOff>
        </xdr:from>
        <xdr:to>
          <xdr:col>1</xdr:col>
          <xdr:colOff>5181600</xdr:colOff>
          <xdr:row>108</xdr:row>
          <xdr:rowOff>266700</xdr:rowOff>
        </xdr:to>
        <xdr:sp macro="" textlink="">
          <xdr:nvSpPr>
            <xdr:cNvPr id="506898" name="Drop Down 18" hidden="1">
              <a:extLst>
                <a:ext uri="{63B3BB69-23CF-44E3-9099-C40C66FF867C}">
                  <a14:compatExt spid="_x0000_s5068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123</xdr:row>
          <xdr:rowOff>76200</xdr:rowOff>
        </xdr:from>
        <xdr:to>
          <xdr:col>1</xdr:col>
          <xdr:colOff>5200650</xdr:colOff>
          <xdr:row>123</xdr:row>
          <xdr:rowOff>276225</xdr:rowOff>
        </xdr:to>
        <xdr:sp macro="" textlink="">
          <xdr:nvSpPr>
            <xdr:cNvPr id="506899" name="Drop Down 19" hidden="1">
              <a:extLst>
                <a:ext uri="{63B3BB69-23CF-44E3-9099-C40C66FF867C}">
                  <a14:compatExt spid="_x0000_s5068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118</xdr:row>
          <xdr:rowOff>66675</xdr:rowOff>
        </xdr:from>
        <xdr:to>
          <xdr:col>1</xdr:col>
          <xdr:colOff>5181600</xdr:colOff>
          <xdr:row>118</xdr:row>
          <xdr:rowOff>257175</xdr:rowOff>
        </xdr:to>
        <xdr:sp macro="" textlink="">
          <xdr:nvSpPr>
            <xdr:cNvPr id="506900" name="Drop Down 20" hidden="1">
              <a:extLst>
                <a:ext uri="{63B3BB69-23CF-44E3-9099-C40C66FF867C}">
                  <a14:compatExt spid="_x0000_s5069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113</xdr:row>
          <xdr:rowOff>76200</xdr:rowOff>
        </xdr:from>
        <xdr:to>
          <xdr:col>1</xdr:col>
          <xdr:colOff>5181600</xdr:colOff>
          <xdr:row>113</xdr:row>
          <xdr:rowOff>266700</xdr:rowOff>
        </xdr:to>
        <xdr:sp macro="" textlink="">
          <xdr:nvSpPr>
            <xdr:cNvPr id="506901" name="Drop Down 21" hidden="1">
              <a:extLst>
                <a:ext uri="{63B3BB69-23CF-44E3-9099-C40C66FF867C}">
                  <a14:compatExt spid="_x0000_s5069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128</xdr:row>
          <xdr:rowOff>66675</xdr:rowOff>
        </xdr:from>
        <xdr:to>
          <xdr:col>1</xdr:col>
          <xdr:colOff>5191125</xdr:colOff>
          <xdr:row>128</xdr:row>
          <xdr:rowOff>266700</xdr:rowOff>
        </xdr:to>
        <xdr:sp macro="" textlink="">
          <xdr:nvSpPr>
            <xdr:cNvPr id="506902" name="Drop Down 22" hidden="1">
              <a:extLst>
                <a:ext uri="{63B3BB69-23CF-44E3-9099-C40C66FF867C}">
                  <a14:compatExt spid="_x0000_s5069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135</xdr:row>
          <xdr:rowOff>66675</xdr:rowOff>
        </xdr:from>
        <xdr:to>
          <xdr:col>1</xdr:col>
          <xdr:colOff>5200650</xdr:colOff>
          <xdr:row>135</xdr:row>
          <xdr:rowOff>276225</xdr:rowOff>
        </xdr:to>
        <xdr:sp macro="" textlink="">
          <xdr:nvSpPr>
            <xdr:cNvPr id="506903" name="Drop Down 23" hidden="1">
              <a:extLst>
                <a:ext uri="{63B3BB69-23CF-44E3-9099-C40C66FF867C}">
                  <a14:compatExt spid="_x0000_s5069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140</xdr:row>
          <xdr:rowOff>57150</xdr:rowOff>
        </xdr:from>
        <xdr:to>
          <xdr:col>1</xdr:col>
          <xdr:colOff>5200650</xdr:colOff>
          <xdr:row>141</xdr:row>
          <xdr:rowOff>76200</xdr:rowOff>
        </xdr:to>
        <xdr:sp macro="" textlink="">
          <xdr:nvSpPr>
            <xdr:cNvPr id="506904" name="Drop Down 24" hidden="1">
              <a:extLst>
                <a:ext uri="{63B3BB69-23CF-44E3-9099-C40C66FF867C}">
                  <a14:compatExt spid="_x0000_s5069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145</xdr:row>
          <xdr:rowOff>66675</xdr:rowOff>
        </xdr:from>
        <xdr:to>
          <xdr:col>1</xdr:col>
          <xdr:colOff>5200650</xdr:colOff>
          <xdr:row>146</xdr:row>
          <xdr:rowOff>76200</xdr:rowOff>
        </xdr:to>
        <xdr:sp macro="" textlink="">
          <xdr:nvSpPr>
            <xdr:cNvPr id="506905" name="Drop Down 25" hidden="1">
              <a:extLst>
                <a:ext uri="{63B3BB69-23CF-44E3-9099-C40C66FF867C}">
                  <a14:compatExt spid="_x0000_s5069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150</xdr:row>
          <xdr:rowOff>57150</xdr:rowOff>
        </xdr:from>
        <xdr:to>
          <xdr:col>1</xdr:col>
          <xdr:colOff>5191125</xdr:colOff>
          <xdr:row>151</xdr:row>
          <xdr:rowOff>76200</xdr:rowOff>
        </xdr:to>
        <xdr:sp macro="" textlink="">
          <xdr:nvSpPr>
            <xdr:cNvPr id="506906" name="Drop Down 26" hidden="1">
              <a:extLst>
                <a:ext uri="{63B3BB69-23CF-44E3-9099-C40C66FF867C}">
                  <a14:compatExt spid="_x0000_s5069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155</xdr:row>
          <xdr:rowOff>66675</xdr:rowOff>
        </xdr:from>
        <xdr:to>
          <xdr:col>1</xdr:col>
          <xdr:colOff>5200650</xdr:colOff>
          <xdr:row>156</xdr:row>
          <xdr:rowOff>76200</xdr:rowOff>
        </xdr:to>
        <xdr:sp macro="" textlink="">
          <xdr:nvSpPr>
            <xdr:cNvPr id="506907" name="Drop Down 27" hidden="1">
              <a:extLst>
                <a:ext uri="{63B3BB69-23CF-44E3-9099-C40C66FF867C}">
                  <a14:compatExt spid="_x0000_s5069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160</xdr:row>
          <xdr:rowOff>76200</xdr:rowOff>
        </xdr:from>
        <xdr:to>
          <xdr:col>1</xdr:col>
          <xdr:colOff>5200650</xdr:colOff>
          <xdr:row>161</xdr:row>
          <xdr:rowOff>85725</xdr:rowOff>
        </xdr:to>
        <xdr:sp macro="" textlink="">
          <xdr:nvSpPr>
            <xdr:cNvPr id="506909" name="Drop Down 29" hidden="1">
              <a:extLst>
                <a:ext uri="{63B3BB69-23CF-44E3-9099-C40C66FF867C}">
                  <a14:compatExt spid="_x0000_s5069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190</xdr:row>
          <xdr:rowOff>66675</xdr:rowOff>
        </xdr:from>
        <xdr:to>
          <xdr:col>1</xdr:col>
          <xdr:colOff>5200650</xdr:colOff>
          <xdr:row>191</xdr:row>
          <xdr:rowOff>76200</xdr:rowOff>
        </xdr:to>
        <xdr:sp macro="" textlink="">
          <xdr:nvSpPr>
            <xdr:cNvPr id="506910" name="Drop Down 30" hidden="1">
              <a:extLst>
                <a:ext uri="{63B3BB69-23CF-44E3-9099-C40C66FF867C}">
                  <a14:compatExt spid="_x0000_s5069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197</xdr:row>
          <xdr:rowOff>95250</xdr:rowOff>
        </xdr:from>
        <xdr:to>
          <xdr:col>1</xdr:col>
          <xdr:colOff>5200650</xdr:colOff>
          <xdr:row>197</xdr:row>
          <xdr:rowOff>361950</xdr:rowOff>
        </xdr:to>
        <xdr:sp macro="" textlink="">
          <xdr:nvSpPr>
            <xdr:cNvPr id="506913" name="Drop Down 33" hidden="1">
              <a:extLst>
                <a:ext uri="{63B3BB69-23CF-44E3-9099-C40C66FF867C}">
                  <a14:compatExt spid="_x0000_s5069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202</xdr:row>
          <xdr:rowOff>76200</xdr:rowOff>
        </xdr:from>
        <xdr:to>
          <xdr:col>1</xdr:col>
          <xdr:colOff>5181600</xdr:colOff>
          <xdr:row>202</xdr:row>
          <xdr:rowOff>276225</xdr:rowOff>
        </xdr:to>
        <xdr:sp macro="" textlink="">
          <xdr:nvSpPr>
            <xdr:cNvPr id="506915" name="Drop Down 35" hidden="1">
              <a:extLst>
                <a:ext uri="{63B3BB69-23CF-44E3-9099-C40C66FF867C}">
                  <a14:compatExt spid="_x0000_s5069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219</xdr:row>
          <xdr:rowOff>76200</xdr:rowOff>
        </xdr:from>
        <xdr:to>
          <xdr:col>1</xdr:col>
          <xdr:colOff>5181600</xdr:colOff>
          <xdr:row>219</xdr:row>
          <xdr:rowOff>276225</xdr:rowOff>
        </xdr:to>
        <xdr:sp macro="" textlink="">
          <xdr:nvSpPr>
            <xdr:cNvPr id="506916" name="Drop Down 36" hidden="1">
              <a:extLst>
                <a:ext uri="{63B3BB69-23CF-44E3-9099-C40C66FF867C}">
                  <a14:compatExt spid="_x0000_s5069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214</xdr:row>
          <xdr:rowOff>66675</xdr:rowOff>
        </xdr:from>
        <xdr:to>
          <xdr:col>1</xdr:col>
          <xdr:colOff>5191125</xdr:colOff>
          <xdr:row>214</xdr:row>
          <xdr:rowOff>257175</xdr:rowOff>
        </xdr:to>
        <xdr:sp macro="" textlink="">
          <xdr:nvSpPr>
            <xdr:cNvPr id="506917" name="Drop Down 37" hidden="1">
              <a:extLst>
                <a:ext uri="{63B3BB69-23CF-44E3-9099-C40C66FF867C}">
                  <a14:compatExt spid="_x0000_s5069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4486275</xdr:colOff>
          <xdr:row>209</xdr:row>
          <xdr:rowOff>66675</xdr:rowOff>
        </xdr:from>
        <xdr:to>
          <xdr:col>1</xdr:col>
          <xdr:colOff>5200650</xdr:colOff>
          <xdr:row>209</xdr:row>
          <xdr:rowOff>247650</xdr:rowOff>
        </xdr:to>
        <xdr:sp macro="" textlink="">
          <xdr:nvSpPr>
            <xdr:cNvPr id="506918" name="Drop Down 38" hidden="1">
              <a:extLst>
                <a:ext uri="{63B3BB69-23CF-44E3-9099-C40C66FF867C}">
                  <a14:compatExt spid="_x0000_s5069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4467225</xdr:colOff>
          <xdr:row>37</xdr:row>
          <xdr:rowOff>76200</xdr:rowOff>
        </xdr:from>
        <xdr:to>
          <xdr:col>1</xdr:col>
          <xdr:colOff>5181600</xdr:colOff>
          <xdr:row>37</xdr:row>
          <xdr:rowOff>276225</xdr:rowOff>
        </xdr:to>
        <xdr:sp macro="" textlink="">
          <xdr:nvSpPr>
            <xdr:cNvPr id="506919" name="Drop Down 39" hidden="1">
              <a:extLst>
                <a:ext uri="{63B3BB69-23CF-44E3-9099-C40C66FF867C}">
                  <a14:compatExt spid="_x0000_s5069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84</xdr:row>
          <xdr:rowOff>66675</xdr:rowOff>
        </xdr:from>
        <xdr:to>
          <xdr:col>1</xdr:col>
          <xdr:colOff>5191125</xdr:colOff>
          <xdr:row>84</xdr:row>
          <xdr:rowOff>266700</xdr:rowOff>
        </xdr:to>
        <xdr:sp macro="" textlink="">
          <xdr:nvSpPr>
            <xdr:cNvPr id="506983" name="Drop Down 103" hidden="1">
              <a:extLst>
                <a:ext uri="{63B3BB69-23CF-44E3-9099-C40C66FF867C}">
                  <a14:compatExt spid="_x0000_s5069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180</xdr:row>
          <xdr:rowOff>66675</xdr:rowOff>
        </xdr:from>
        <xdr:to>
          <xdr:col>1</xdr:col>
          <xdr:colOff>5200650</xdr:colOff>
          <xdr:row>181</xdr:row>
          <xdr:rowOff>66675</xdr:rowOff>
        </xdr:to>
        <xdr:sp macro="" textlink="">
          <xdr:nvSpPr>
            <xdr:cNvPr id="506984" name="Drop Down 104" hidden="1">
              <a:extLst>
                <a:ext uri="{63B3BB69-23CF-44E3-9099-C40C66FF867C}">
                  <a14:compatExt spid="_x0000_s5069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175</xdr:row>
          <xdr:rowOff>66675</xdr:rowOff>
        </xdr:from>
        <xdr:to>
          <xdr:col>1</xdr:col>
          <xdr:colOff>5200650</xdr:colOff>
          <xdr:row>176</xdr:row>
          <xdr:rowOff>57150</xdr:rowOff>
        </xdr:to>
        <xdr:sp macro="" textlink="">
          <xdr:nvSpPr>
            <xdr:cNvPr id="506985" name="Drop Down 105" hidden="1">
              <a:extLst>
                <a:ext uri="{63B3BB69-23CF-44E3-9099-C40C66FF867C}">
                  <a14:compatExt spid="_x0000_s5069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170</xdr:row>
          <xdr:rowOff>66675</xdr:rowOff>
        </xdr:from>
        <xdr:to>
          <xdr:col>1</xdr:col>
          <xdr:colOff>5200650</xdr:colOff>
          <xdr:row>171</xdr:row>
          <xdr:rowOff>38100</xdr:rowOff>
        </xdr:to>
        <xdr:sp macro="" textlink="">
          <xdr:nvSpPr>
            <xdr:cNvPr id="506986" name="Drop Down 106" hidden="1">
              <a:extLst>
                <a:ext uri="{63B3BB69-23CF-44E3-9099-C40C66FF867C}">
                  <a14:compatExt spid="_x0000_s5069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165</xdr:row>
          <xdr:rowOff>66675</xdr:rowOff>
        </xdr:from>
        <xdr:to>
          <xdr:col>1</xdr:col>
          <xdr:colOff>5200650</xdr:colOff>
          <xdr:row>166</xdr:row>
          <xdr:rowOff>28575</xdr:rowOff>
        </xdr:to>
        <xdr:sp macro="" textlink="">
          <xdr:nvSpPr>
            <xdr:cNvPr id="506987" name="Drop Down 107" hidden="1">
              <a:extLst>
                <a:ext uri="{63B3BB69-23CF-44E3-9099-C40C66FF867C}">
                  <a14:compatExt spid="_x0000_s5069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4476750</xdr:colOff>
          <xdr:row>185</xdr:row>
          <xdr:rowOff>66675</xdr:rowOff>
        </xdr:from>
        <xdr:to>
          <xdr:col>1</xdr:col>
          <xdr:colOff>5200650</xdr:colOff>
          <xdr:row>186</xdr:row>
          <xdr:rowOff>66675</xdr:rowOff>
        </xdr:to>
        <xdr:sp macro="" textlink="">
          <xdr:nvSpPr>
            <xdr:cNvPr id="506988" name="Drop Down 108" hidden="1">
              <a:extLst>
                <a:ext uri="{63B3BB69-23CF-44E3-9099-C40C66FF867C}">
                  <a14:compatExt spid="_x0000_s5069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9" Type="http://schemas.openxmlformats.org/officeDocument/2006/relationships/ctrlProp" Target="../ctrlProps/ctrlProp77.xml"/><Relationship Id="rId3" Type="http://schemas.openxmlformats.org/officeDocument/2006/relationships/vmlDrawing" Target="../drawings/vmlDrawing2.vml"/><Relationship Id="rId21" Type="http://schemas.openxmlformats.org/officeDocument/2006/relationships/ctrlProp" Target="../ctrlProps/ctrlProp59.xml"/><Relationship Id="rId34" Type="http://schemas.openxmlformats.org/officeDocument/2006/relationships/ctrlProp" Target="../ctrlProps/ctrlProp72.xml"/><Relationship Id="rId42" Type="http://schemas.openxmlformats.org/officeDocument/2006/relationships/ctrlProp" Target="../ctrlProps/ctrlProp80.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33" Type="http://schemas.openxmlformats.org/officeDocument/2006/relationships/ctrlProp" Target="../ctrlProps/ctrlProp71.xml"/><Relationship Id="rId38" Type="http://schemas.openxmlformats.org/officeDocument/2006/relationships/ctrlProp" Target="../ctrlProps/ctrlProp76.xml"/><Relationship Id="rId2" Type="http://schemas.openxmlformats.org/officeDocument/2006/relationships/drawing" Target="../drawings/drawing3.xml"/><Relationship Id="rId16" Type="http://schemas.openxmlformats.org/officeDocument/2006/relationships/ctrlProp" Target="../ctrlProps/ctrlProp54.xml"/><Relationship Id="rId20" Type="http://schemas.openxmlformats.org/officeDocument/2006/relationships/ctrlProp" Target="../ctrlProps/ctrlProp58.xml"/><Relationship Id="rId29" Type="http://schemas.openxmlformats.org/officeDocument/2006/relationships/ctrlProp" Target="../ctrlProps/ctrlProp67.xml"/><Relationship Id="rId41" Type="http://schemas.openxmlformats.org/officeDocument/2006/relationships/ctrlProp" Target="../ctrlProps/ctrlProp79.xml"/><Relationship Id="rId1" Type="http://schemas.openxmlformats.org/officeDocument/2006/relationships/printerSettings" Target="../printerSettings/printerSettings3.bin"/><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32" Type="http://schemas.openxmlformats.org/officeDocument/2006/relationships/ctrlProp" Target="../ctrlProps/ctrlProp70.xml"/><Relationship Id="rId37" Type="http://schemas.openxmlformats.org/officeDocument/2006/relationships/ctrlProp" Target="../ctrlProps/ctrlProp75.xml"/><Relationship Id="rId40" Type="http://schemas.openxmlformats.org/officeDocument/2006/relationships/ctrlProp" Target="../ctrlProps/ctrlProp78.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28" Type="http://schemas.openxmlformats.org/officeDocument/2006/relationships/ctrlProp" Target="../ctrlProps/ctrlProp66.xml"/><Relationship Id="rId36" Type="http://schemas.openxmlformats.org/officeDocument/2006/relationships/ctrlProp" Target="../ctrlProps/ctrlProp74.xml"/><Relationship Id="rId10" Type="http://schemas.openxmlformats.org/officeDocument/2006/relationships/ctrlProp" Target="../ctrlProps/ctrlProp48.xml"/><Relationship Id="rId19" Type="http://schemas.openxmlformats.org/officeDocument/2006/relationships/ctrlProp" Target="../ctrlProps/ctrlProp57.xml"/><Relationship Id="rId31" Type="http://schemas.openxmlformats.org/officeDocument/2006/relationships/ctrlProp" Target="../ctrlProps/ctrlProp69.xml"/><Relationship Id="rId44" Type="http://schemas.openxmlformats.org/officeDocument/2006/relationships/ctrlProp" Target="../ctrlProps/ctrlProp82.xml"/><Relationship Id="rId4" Type="http://schemas.openxmlformats.org/officeDocument/2006/relationships/ctrlProp" Target="../ctrlProps/ctrlProp42.x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 Id="rId27" Type="http://schemas.openxmlformats.org/officeDocument/2006/relationships/ctrlProp" Target="../ctrlProps/ctrlProp65.xml"/><Relationship Id="rId30" Type="http://schemas.openxmlformats.org/officeDocument/2006/relationships/ctrlProp" Target="../ctrlProps/ctrlProp68.xml"/><Relationship Id="rId35" Type="http://schemas.openxmlformats.org/officeDocument/2006/relationships/ctrlProp" Target="../ctrlProps/ctrlProp73.xml"/><Relationship Id="rId43" Type="http://schemas.openxmlformats.org/officeDocument/2006/relationships/ctrlProp" Target="../ctrlProps/ctrlProp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1"/>
  <sheetViews>
    <sheetView tabSelected="1" workbookViewId="0">
      <pane ySplit="8" topLeftCell="A11" activePane="bottomLeft" state="frozenSplit"/>
      <selection pane="bottomLeft"/>
    </sheetView>
  </sheetViews>
  <sheetFormatPr defaultRowHeight="14.25" x14ac:dyDescent="0.25"/>
  <cols>
    <col min="1" max="1" width="41.140625" style="26" customWidth="1"/>
    <col min="2" max="2" width="2.85546875" style="26" customWidth="1"/>
    <col min="3" max="3" width="42.7109375" style="26" customWidth="1"/>
    <col min="4" max="16384" width="9.140625" style="26"/>
  </cols>
  <sheetData>
    <row r="6" spans="1:3" ht="18" x14ac:dyDescent="0.25">
      <c r="A6" s="54" t="s">
        <v>30</v>
      </c>
      <c r="B6" s="54"/>
      <c r="C6" s="54"/>
    </row>
    <row r="8" spans="1:3" ht="18" x14ac:dyDescent="0.25">
      <c r="A8" s="54" t="s">
        <v>28</v>
      </c>
      <c r="B8" s="54"/>
      <c r="C8" s="54"/>
    </row>
    <row r="11" spans="1:3" ht="273" x14ac:dyDescent="0.25">
      <c r="A11" s="21" t="s">
        <v>150</v>
      </c>
      <c r="C11" s="21" t="s">
        <v>149</v>
      </c>
    </row>
  </sheetData>
  <mergeCells count="2">
    <mergeCell ref="A6:C6"/>
    <mergeCell ref="A8:C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2"/>
  <sheetViews>
    <sheetView zoomScaleNormal="100" workbookViewId="0">
      <pane ySplit="3" topLeftCell="A4" activePane="bottomLeft" state="frozenSplit"/>
      <selection pane="bottomLeft" activeCell="A85" sqref="A85"/>
    </sheetView>
  </sheetViews>
  <sheetFormatPr defaultRowHeight="14.25" x14ac:dyDescent="0.25"/>
  <cols>
    <col min="1" max="1" width="7.85546875" style="1" bestFit="1" customWidth="1"/>
    <col min="2" max="2" width="78.7109375" style="1" customWidth="1"/>
    <col min="3" max="3" width="6.7109375" style="4" bestFit="1" customWidth="1"/>
    <col min="4" max="4" width="29.28515625" style="15" bestFit="1" customWidth="1"/>
    <col min="5" max="7" width="4.28515625" style="15" customWidth="1"/>
    <col min="8" max="8" width="7.28515625" style="15" bestFit="1" customWidth="1"/>
    <col min="9" max="9" width="7" style="15" bestFit="1" customWidth="1"/>
    <col min="10" max="10" width="5.28515625" style="24" customWidth="1"/>
    <col min="11" max="16384" width="9.140625" style="1"/>
  </cols>
  <sheetData>
    <row r="1" spans="1:9" x14ac:dyDescent="0.25">
      <c r="A1" s="56" t="s">
        <v>30</v>
      </c>
      <c r="B1" s="57"/>
      <c r="C1" s="57"/>
    </row>
    <row r="2" spans="1:9" x14ac:dyDescent="0.25">
      <c r="A2" s="55"/>
      <c r="B2" s="55"/>
      <c r="C2" s="55"/>
    </row>
    <row r="3" spans="1:9" ht="15" x14ac:dyDescent="0.25">
      <c r="A3" s="48"/>
      <c r="B3" s="49"/>
      <c r="C3" s="5" t="s">
        <v>10</v>
      </c>
      <c r="D3" s="16" t="s">
        <v>18</v>
      </c>
      <c r="F3" s="22"/>
      <c r="G3" s="62" t="s">
        <v>0</v>
      </c>
      <c r="H3" s="62"/>
      <c r="I3" s="23" t="s">
        <v>29</v>
      </c>
    </row>
    <row r="4" spans="1:9" ht="15" x14ac:dyDescent="0.25">
      <c r="A4" s="60" t="s">
        <v>33</v>
      </c>
      <c r="B4" s="61"/>
      <c r="C4" s="5"/>
    </row>
    <row r="5" spans="1:9" x14ac:dyDescent="0.25">
      <c r="A5" s="2"/>
      <c r="C5" s="6"/>
    </row>
    <row r="6" spans="1:9" ht="26.25" x14ac:dyDescent="0.25">
      <c r="A6" s="2">
        <v>1</v>
      </c>
      <c r="B6" s="8" t="s">
        <v>32</v>
      </c>
      <c r="C6" s="6">
        <v>4.3</v>
      </c>
      <c r="D6" s="10" t="s">
        <v>26</v>
      </c>
      <c r="E6" s="11">
        <v>0</v>
      </c>
      <c r="F6" s="11">
        <v>1</v>
      </c>
      <c r="G6" s="17">
        <f>IF(F6=1,E6,IF(F6=2,E7,IF(F6=3,E8,IF(F6=4,"editing error",E9))))</f>
        <v>0</v>
      </c>
      <c r="H6" s="17">
        <f>IF(ISBLANK(F6),"",G6)</f>
        <v>0</v>
      </c>
      <c r="I6" s="12">
        <f>MAX(E6:E9)</f>
        <v>1</v>
      </c>
    </row>
    <row r="7" spans="1:9" x14ac:dyDescent="0.25">
      <c r="A7" s="2"/>
      <c r="B7" s="58" t="s">
        <v>70</v>
      </c>
      <c r="C7" s="6"/>
      <c r="D7" s="10" t="s">
        <v>27</v>
      </c>
      <c r="E7" s="11">
        <v>1</v>
      </c>
      <c r="F7" s="10"/>
      <c r="G7" s="18"/>
      <c r="H7" s="10"/>
    </row>
    <row r="8" spans="1:9" x14ac:dyDescent="0.25">
      <c r="A8" s="2"/>
      <c r="B8" s="59"/>
      <c r="C8" s="6"/>
      <c r="D8" s="10" t="s">
        <v>25</v>
      </c>
      <c r="E8" s="11">
        <v>1</v>
      </c>
      <c r="F8" s="10"/>
      <c r="G8" s="18"/>
      <c r="H8" s="10"/>
    </row>
    <row r="9" spans="1:9" x14ac:dyDescent="0.25">
      <c r="A9" s="2"/>
      <c r="B9" s="59"/>
      <c r="C9" s="6"/>
      <c r="D9" s="10" t="s">
        <v>25</v>
      </c>
      <c r="E9" s="11">
        <v>1</v>
      </c>
      <c r="F9" s="10"/>
      <c r="G9" s="18"/>
      <c r="H9" s="10"/>
    </row>
    <row r="10" spans="1:9" x14ac:dyDescent="0.25">
      <c r="A10" s="2"/>
      <c r="C10" s="6"/>
      <c r="D10" s="10"/>
      <c r="E10" s="10"/>
      <c r="F10" s="10"/>
      <c r="G10" s="18"/>
      <c r="H10" s="10"/>
    </row>
    <row r="11" spans="1:9" ht="28.5" x14ac:dyDescent="0.25">
      <c r="A11" s="50">
        <f>A6+1</f>
        <v>2</v>
      </c>
      <c r="B11" s="8" t="s">
        <v>123</v>
      </c>
      <c r="C11" s="6">
        <v>4.2</v>
      </c>
      <c r="D11" s="10" t="s">
        <v>26</v>
      </c>
      <c r="E11" s="11">
        <v>0</v>
      </c>
      <c r="F11" s="11">
        <v>1</v>
      </c>
      <c r="G11" s="17">
        <f>IF(F11=1,E11,IF(F11=2,E12,IF(F11=3,E13,IF(F11=4,"editing error",E14))))</f>
        <v>0</v>
      </c>
      <c r="H11" s="17">
        <f>IF(ISBLANK(F11),"",G11)</f>
        <v>0</v>
      </c>
      <c r="I11" s="12">
        <f>MAX(E11:E14)</f>
        <v>1</v>
      </c>
    </row>
    <row r="12" spans="1:9" x14ac:dyDescent="0.25">
      <c r="A12" s="2"/>
      <c r="B12" s="58" t="s">
        <v>70</v>
      </c>
      <c r="D12" s="10" t="s">
        <v>27</v>
      </c>
      <c r="E12" s="11">
        <v>1</v>
      </c>
      <c r="F12" s="10"/>
      <c r="G12" s="18"/>
      <c r="H12" s="10"/>
    </row>
    <row r="13" spans="1:9" x14ac:dyDescent="0.25">
      <c r="A13" s="2"/>
      <c r="B13" s="59"/>
      <c r="C13" s="6"/>
      <c r="D13" s="10" t="s">
        <v>25</v>
      </c>
      <c r="E13" s="11">
        <v>1</v>
      </c>
      <c r="F13" s="10"/>
      <c r="G13" s="18"/>
      <c r="H13" s="10"/>
    </row>
    <row r="14" spans="1:9" x14ac:dyDescent="0.25">
      <c r="A14" s="2"/>
      <c r="B14" s="59"/>
      <c r="C14" s="6"/>
      <c r="D14" s="10" t="s">
        <v>25</v>
      </c>
      <c r="E14" s="11">
        <v>1</v>
      </c>
      <c r="F14" s="10"/>
      <c r="G14" s="18"/>
      <c r="H14" s="10"/>
    </row>
    <row r="15" spans="1:9" x14ac:dyDescent="0.25">
      <c r="A15" s="2"/>
      <c r="C15" s="6"/>
    </row>
    <row r="16" spans="1:9" ht="42.75" x14ac:dyDescent="0.25">
      <c r="A16" s="2">
        <f>A11+1</f>
        <v>3</v>
      </c>
      <c r="B16" s="8" t="s">
        <v>60</v>
      </c>
      <c r="C16" s="6">
        <v>4.4000000000000004</v>
      </c>
      <c r="D16" s="10" t="s">
        <v>26</v>
      </c>
      <c r="E16" s="11">
        <v>0</v>
      </c>
      <c r="F16" s="11">
        <v>1</v>
      </c>
      <c r="G16" s="17">
        <f>IF(F16=1,E16,IF(F16=2,E17,IF(F16=3,E18,IF(F16=4,"editing error",E19))))</f>
        <v>0</v>
      </c>
      <c r="H16" s="17">
        <f>IF(ISBLANK(F16),"",G16)</f>
        <v>0</v>
      </c>
      <c r="I16" s="12">
        <f>MAX(E16:E19)</f>
        <v>1</v>
      </c>
    </row>
    <row r="17" spans="1:9" x14ac:dyDescent="0.25">
      <c r="A17" s="2"/>
      <c r="B17" s="58" t="s">
        <v>70</v>
      </c>
      <c r="D17" s="10" t="s">
        <v>27</v>
      </c>
      <c r="E17" s="11">
        <v>1</v>
      </c>
      <c r="F17" s="10"/>
      <c r="G17" s="18"/>
      <c r="H17" s="10"/>
    </row>
    <row r="18" spans="1:9" x14ac:dyDescent="0.25">
      <c r="A18" s="2"/>
      <c r="B18" s="59"/>
      <c r="D18" s="10" t="s">
        <v>25</v>
      </c>
      <c r="E18" s="11">
        <v>1</v>
      </c>
      <c r="F18" s="10"/>
      <c r="G18" s="18"/>
      <c r="H18" s="10"/>
    </row>
    <row r="19" spans="1:9" x14ac:dyDescent="0.25">
      <c r="A19" s="2"/>
      <c r="B19" s="59"/>
      <c r="D19" s="10" t="s">
        <v>25</v>
      </c>
      <c r="E19" s="11">
        <v>1</v>
      </c>
      <c r="F19" s="10"/>
      <c r="G19" s="18"/>
      <c r="H19" s="10"/>
    </row>
    <row r="20" spans="1:9" x14ac:dyDescent="0.25">
      <c r="A20" s="2"/>
    </row>
    <row r="21" spans="1:9" ht="40.5" x14ac:dyDescent="0.25">
      <c r="A21" s="50">
        <f>A16+1</f>
        <v>4</v>
      </c>
      <c r="B21" s="8" t="s">
        <v>113</v>
      </c>
      <c r="C21" s="6">
        <v>4.5999999999999996</v>
      </c>
      <c r="D21" s="10" t="s">
        <v>26</v>
      </c>
      <c r="E21" s="11">
        <v>0</v>
      </c>
      <c r="F21" s="11">
        <v>1</v>
      </c>
      <c r="G21" s="17">
        <f>IF(F21=1,E21,IF(F21=2,E22,IF(F21=3,E23,IF(F21=4,"editing error",E24))))</f>
        <v>0</v>
      </c>
      <c r="H21" s="17">
        <f>IF(ISBLANK(F21),"",G21)</f>
        <v>0</v>
      </c>
      <c r="I21" s="12">
        <f>MAX(E21:E24)</f>
        <v>1</v>
      </c>
    </row>
    <row r="22" spans="1:9" x14ac:dyDescent="0.25">
      <c r="A22" s="2"/>
      <c r="B22" s="58" t="s">
        <v>70</v>
      </c>
      <c r="C22" s="6"/>
      <c r="D22" s="10" t="s">
        <v>27</v>
      </c>
      <c r="E22" s="11">
        <v>1</v>
      </c>
      <c r="F22" s="10"/>
      <c r="G22" s="18"/>
      <c r="H22" s="10"/>
    </row>
    <row r="23" spans="1:9" x14ac:dyDescent="0.25">
      <c r="A23" s="2"/>
      <c r="B23" s="59"/>
      <c r="C23" s="6"/>
      <c r="D23" s="10" t="s">
        <v>25</v>
      </c>
      <c r="E23" s="11">
        <v>1</v>
      </c>
      <c r="F23" s="10"/>
      <c r="G23" s="18"/>
      <c r="H23" s="10"/>
    </row>
    <row r="24" spans="1:9" x14ac:dyDescent="0.25">
      <c r="A24" s="2"/>
      <c r="B24" s="59"/>
      <c r="C24" s="6"/>
      <c r="D24" s="10" t="s">
        <v>25</v>
      </c>
      <c r="E24" s="11">
        <v>1</v>
      </c>
      <c r="F24" s="10"/>
      <c r="G24" s="18"/>
      <c r="H24" s="10"/>
    </row>
    <row r="25" spans="1:9" x14ac:dyDescent="0.25">
      <c r="A25" s="2"/>
      <c r="C25" s="6"/>
      <c r="D25" s="10"/>
      <c r="E25" s="11"/>
      <c r="F25" s="10"/>
      <c r="G25" s="18"/>
      <c r="H25" s="10"/>
    </row>
    <row r="26" spans="1:9" ht="15" x14ac:dyDescent="0.25">
      <c r="A26" s="60" t="s">
        <v>34</v>
      </c>
      <c r="B26" s="61"/>
      <c r="C26" s="6"/>
    </row>
    <row r="27" spans="1:9" x14ac:dyDescent="0.25">
      <c r="A27" s="2"/>
      <c r="C27" s="6"/>
    </row>
    <row r="28" spans="1:9" ht="99.75" x14ac:dyDescent="0.25">
      <c r="A28" s="50">
        <f>A21+1</f>
        <v>5</v>
      </c>
      <c r="B28" s="8" t="s">
        <v>124</v>
      </c>
      <c r="C28" s="53" t="s">
        <v>125</v>
      </c>
      <c r="D28" s="10" t="s">
        <v>26</v>
      </c>
      <c r="E28" s="11">
        <v>0</v>
      </c>
      <c r="F28" s="11">
        <v>1</v>
      </c>
      <c r="G28" s="17">
        <f>IF(F28=1,E28,IF(F28=2,E29,IF(F28=3,E30,IF(F28=4,"editing error",E31))))</f>
        <v>0</v>
      </c>
      <c r="H28" s="17">
        <f>IF(ISBLANK(F28),"",G28)</f>
        <v>0</v>
      </c>
      <c r="I28" s="12">
        <f>MAX(E28:E31)</f>
        <v>1</v>
      </c>
    </row>
    <row r="29" spans="1:9" x14ac:dyDescent="0.25">
      <c r="A29" s="2"/>
      <c r="B29" s="58" t="s">
        <v>70</v>
      </c>
      <c r="C29" s="6"/>
      <c r="D29" s="10" t="s">
        <v>27</v>
      </c>
      <c r="E29" s="11">
        <v>1</v>
      </c>
      <c r="F29" s="10"/>
      <c r="G29" s="18"/>
      <c r="H29" s="10"/>
    </row>
    <row r="30" spans="1:9" x14ac:dyDescent="0.25">
      <c r="B30" s="58"/>
      <c r="C30" s="6"/>
      <c r="D30" s="10" t="s">
        <v>25</v>
      </c>
      <c r="E30" s="11">
        <v>1</v>
      </c>
      <c r="F30" s="10"/>
      <c r="G30" s="18"/>
      <c r="H30" s="10"/>
    </row>
    <row r="31" spans="1:9" x14ac:dyDescent="0.25">
      <c r="A31" s="2"/>
      <c r="B31" s="58"/>
      <c r="C31" s="6"/>
      <c r="D31" s="10" t="s">
        <v>25</v>
      </c>
      <c r="E31" s="11">
        <v>1</v>
      </c>
      <c r="F31" s="10"/>
      <c r="G31" s="18"/>
      <c r="H31" s="10"/>
    </row>
    <row r="32" spans="1:9" x14ac:dyDescent="0.25">
      <c r="A32" s="2"/>
      <c r="C32" s="6"/>
    </row>
    <row r="33" spans="1:9" ht="28.5" x14ac:dyDescent="0.25">
      <c r="A33" s="2">
        <f>A28+1</f>
        <v>6</v>
      </c>
      <c r="B33" s="8" t="s">
        <v>101</v>
      </c>
      <c r="C33" s="9" t="s">
        <v>126</v>
      </c>
      <c r="D33" s="10" t="s">
        <v>26</v>
      </c>
      <c r="E33" s="11">
        <v>0</v>
      </c>
      <c r="F33" s="11">
        <v>1</v>
      </c>
      <c r="G33" s="17">
        <f>IF(F33=1,E33,IF(F33=2,E34,IF(F33=3,E35,IF(F33=4,"editing error",E36))))</f>
        <v>0</v>
      </c>
      <c r="H33" s="17">
        <f>IF(ISBLANK(F33),"",G33)</f>
        <v>0</v>
      </c>
      <c r="I33" s="12">
        <f>MAX(E33:E36)</f>
        <v>1</v>
      </c>
    </row>
    <row r="34" spans="1:9" x14ac:dyDescent="0.25">
      <c r="B34" s="58" t="s">
        <v>70</v>
      </c>
      <c r="D34" s="10" t="s">
        <v>27</v>
      </c>
      <c r="E34" s="11">
        <v>1</v>
      </c>
      <c r="F34" s="10"/>
      <c r="G34" s="18"/>
      <c r="H34" s="10"/>
    </row>
    <row r="35" spans="1:9" x14ac:dyDescent="0.25">
      <c r="B35" s="59"/>
      <c r="D35" s="10" t="s">
        <v>25</v>
      </c>
      <c r="E35" s="11">
        <v>1</v>
      </c>
      <c r="F35" s="10"/>
      <c r="G35" s="18"/>
      <c r="H35" s="10"/>
    </row>
    <row r="36" spans="1:9" x14ac:dyDescent="0.25">
      <c r="A36" s="2"/>
      <c r="B36" s="59"/>
      <c r="C36" s="6"/>
      <c r="D36" s="10" t="s">
        <v>25</v>
      </c>
      <c r="E36" s="11">
        <v>1</v>
      </c>
      <c r="F36" s="10"/>
      <c r="G36" s="18"/>
      <c r="H36" s="10"/>
    </row>
    <row r="37" spans="1:9" x14ac:dyDescent="0.25">
      <c r="A37" s="2"/>
      <c r="C37" s="6"/>
      <c r="D37" s="10"/>
      <c r="E37" s="11"/>
      <c r="F37" s="10"/>
      <c r="G37" s="18"/>
      <c r="H37" s="10"/>
    </row>
    <row r="38" spans="1:9" ht="28.5" x14ac:dyDescent="0.25">
      <c r="A38" s="2">
        <f>A33+1</f>
        <v>7</v>
      </c>
      <c r="B38" s="46" t="s">
        <v>128</v>
      </c>
      <c r="C38" s="6" t="s">
        <v>127</v>
      </c>
      <c r="D38" s="10" t="s">
        <v>26</v>
      </c>
      <c r="E38" s="11">
        <v>0</v>
      </c>
      <c r="F38" s="11">
        <v>1</v>
      </c>
      <c r="G38" s="17">
        <f>IF(F38=1,E38,IF(F38=2,E39,IF(F38=3,E40,IF(F38=4,"editing error",E41))))</f>
        <v>0</v>
      </c>
      <c r="H38" s="17">
        <f>IF(ISBLANK(F38),"",G38)</f>
        <v>0</v>
      </c>
      <c r="I38" s="12">
        <f>MAX(E38:E41)</f>
        <v>1</v>
      </c>
    </row>
    <row r="39" spans="1:9" x14ac:dyDescent="0.25">
      <c r="A39" s="45"/>
      <c r="B39" s="58" t="s">
        <v>70</v>
      </c>
      <c r="D39" s="10" t="s">
        <v>27</v>
      </c>
      <c r="E39" s="11">
        <v>1</v>
      </c>
      <c r="F39" s="10"/>
      <c r="G39" s="18"/>
      <c r="H39" s="10"/>
    </row>
    <row r="40" spans="1:9" x14ac:dyDescent="0.25">
      <c r="B40" s="59"/>
      <c r="D40" s="10" t="s">
        <v>25</v>
      </c>
      <c r="E40" s="11">
        <v>1</v>
      </c>
      <c r="F40" s="10"/>
      <c r="G40" s="18"/>
      <c r="H40" s="10"/>
    </row>
    <row r="41" spans="1:9" x14ac:dyDescent="0.25">
      <c r="A41" s="2"/>
      <c r="B41" s="59"/>
      <c r="C41" s="6"/>
      <c r="D41" s="10" t="s">
        <v>25</v>
      </c>
      <c r="E41" s="11">
        <v>1</v>
      </c>
      <c r="F41" s="10"/>
      <c r="G41" s="18"/>
      <c r="H41" s="10"/>
    </row>
    <row r="42" spans="1:9" x14ac:dyDescent="0.25">
      <c r="A42" s="2"/>
      <c r="C42" s="6"/>
      <c r="D42" s="10"/>
      <c r="E42" s="10"/>
      <c r="F42" s="10"/>
      <c r="G42" s="18"/>
      <c r="H42" s="10"/>
    </row>
    <row r="43" spans="1:9" ht="40.5" x14ac:dyDescent="0.25">
      <c r="A43" s="2">
        <f>A38+1</f>
        <v>8</v>
      </c>
      <c r="B43" s="8" t="s">
        <v>129</v>
      </c>
      <c r="C43" s="6">
        <v>5.8</v>
      </c>
      <c r="D43" s="10" t="s">
        <v>26</v>
      </c>
      <c r="E43" s="11">
        <v>0</v>
      </c>
      <c r="F43" s="11">
        <v>1</v>
      </c>
      <c r="G43" s="17">
        <f>IF(F43=1,E43,IF(F43=2,E44,IF(F43=3,E45,IF(F43=4,"editing error",E46))))</f>
        <v>0</v>
      </c>
      <c r="H43" s="17">
        <f>IF(ISBLANK(F43),"",G43)</f>
        <v>0</v>
      </c>
      <c r="I43" s="12">
        <f>MAX(E43:E46)</f>
        <v>1</v>
      </c>
    </row>
    <row r="44" spans="1:9" x14ac:dyDescent="0.25">
      <c r="A44" s="2"/>
      <c r="B44" s="58" t="s">
        <v>70</v>
      </c>
      <c r="C44" s="6"/>
      <c r="D44" s="10" t="s">
        <v>27</v>
      </c>
      <c r="E44" s="11">
        <v>1</v>
      </c>
      <c r="F44" s="10"/>
      <c r="G44" s="18"/>
      <c r="H44" s="10"/>
    </row>
    <row r="45" spans="1:9" x14ac:dyDescent="0.25">
      <c r="A45" s="2"/>
      <c r="B45" s="59"/>
      <c r="C45" s="6"/>
      <c r="D45" s="10" t="s">
        <v>25</v>
      </c>
      <c r="E45" s="11">
        <v>1</v>
      </c>
      <c r="F45" s="10"/>
      <c r="G45" s="18"/>
      <c r="H45" s="10"/>
    </row>
    <row r="46" spans="1:9" x14ac:dyDescent="0.25">
      <c r="A46" s="2"/>
      <c r="B46" s="59"/>
      <c r="C46" s="6"/>
      <c r="D46" s="10" t="s">
        <v>25</v>
      </c>
      <c r="E46" s="11">
        <v>1</v>
      </c>
      <c r="F46" s="10"/>
      <c r="G46" s="18"/>
      <c r="H46" s="10"/>
    </row>
    <row r="47" spans="1:9" x14ac:dyDescent="0.25">
      <c r="A47" s="2"/>
      <c r="C47" s="6"/>
      <c r="D47" s="10"/>
      <c r="E47" s="10"/>
      <c r="F47" s="10"/>
      <c r="G47" s="18"/>
      <c r="H47" s="10"/>
    </row>
    <row r="48" spans="1:9" ht="15" x14ac:dyDescent="0.25">
      <c r="A48" s="60" t="s">
        <v>11</v>
      </c>
      <c r="B48" s="61"/>
      <c r="C48" s="6"/>
    </row>
    <row r="49" spans="1:9" x14ac:dyDescent="0.25">
      <c r="A49" s="2"/>
      <c r="C49" s="6"/>
    </row>
    <row r="50" spans="1:9" ht="42.75" x14ac:dyDescent="0.25">
      <c r="A50" s="2">
        <f>A43+1</f>
        <v>9</v>
      </c>
      <c r="B50" s="8" t="s">
        <v>130</v>
      </c>
      <c r="C50" s="6">
        <v>6.2</v>
      </c>
      <c r="D50" s="10" t="s">
        <v>26</v>
      </c>
      <c r="E50" s="11">
        <v>0</v>
      </c>
      <c r="F50" s="11">
        <v>1</v>
      </c>
      <c r="G50" s="17">
        <f>IF(F50=1,E50,IF(F50=2,E51,IF(F50=3,E52,IF(F50=4,"editing error",E53))))</f>
        <v>0</v>
      </c>
      <c r="H50" s="17">
        <f>IF(ISBLANK(F50),"",G50)</f>
        <v>0</v>
      </c>
      <c r="I50" s="12">
        <f>MAX(E50:E53)</f>
        <v>1</v>
      </c>
    </row>
    <row r="51" spans="1:9" x14ac:dyDescent="0.25">
      <c r="A51" s="2"/>
      <c r="B51" s="58" t="s">
        <v>70</v>
      </c>
      <c r="C51" s="6"/>
      <c r="D51" s="10" t="s">
        <v>27</v>
      </c>
      <c r="E51" s="11">
        <v>1</v>
      </c>
      <c r="F51" s="10"/>
      <c r="G51" s="18"/>
      <c r="H51" s="10"/>
    </row>
    <row r="52" spans="1:9" x14ac:dyDescent="0.25">
      <c r="A52" s="2"/>
      <c r="B52" s="59"/>
      <c r="C52" s="6"/>
      <c r="D52" s="10" t="s">
        <v>25</v>
      </c>
      <c r="E52" s="11">
        <v>1</v>
      </c>
      <c r="F52" s="10"/>
      <c r="G52" s="18"/>
      <c r="H52" s="10"/>
    </row>
    <row r="53" spans="1:9" x14ac:dyDescent="0.25">
      <c r="A53" s="2"/>
      <c r="B53" s="59"/>
      <c r="C53" s="6"/>
      <c r="D53" s="10" t="s">
        <v>25</v>
      </c>
      <c r="E53" s="11">
        <v>1</v>
      </c>
      <c r="F53" s="10"/>
      <c r="G53" s="18"/>
      <c r="H53" s="10"/>
    </row>
    <row r="54" spans="1:9" x14ac:dyDescent="0.25">
      <c r="A54" s="2"/>
      <c r="C54" s="6"/>
    </row>
    <row r="55" spans="1:9" ht="28.5" x14ac:dyDescent="0.25">
      <c r="A55" s="2">
        <f>A50+1</f>
        <v>10</v>
      </c>
      <c r="B55" s="8" t="s">
        <v>100</v>
      </c>
      <c r="C55" s="6">
        <v>6.3</v>
      </c>
      <c r="D55" s="10" t="s">
        <v>26</v>
      </c>
      <c r="E55" s="11">
        <v>0</v>
      </c>
      <c r="F55" s="11">
        <v>1</v>
      </c>
      <c r="G55" s="17">
        <f>IF(F55=1,E55,IF(F55=2,E56,IF(F55=3,E57,IF(F55=4,"editing error",E58))))</f>
        <v>0</v>
      </c>
      <c r="H55" s="17">
        <f>IF(ISBLANK(F55),"",G55)</f>
        <v>0</v>
      </c>
      <c r="I55" s="12">
        <f>MAX(E55:E58)</f>
        <v>1</v>
      </c>
    </row>
    <row r="56" spans="1:9" x14ac:dyDescent="0.25">
      <c r="A56" s="2"/>
      <c r="B56" s="58" t="s">
        <v>70</v>
      </c>
      <c r="C56" s="6"/>
      <c r="D56" s="10" t="s">
        <v>27</v>
      </c>
      <c r="E56" s="11">
        <v>1</v>
      </c>
      <c r="F56" s="10"/>
      <c r="G56" s="18"/>
      <c r="H56" s="10"/>
    </row>
    <row r="57" spans="1:9" x14ac:dyDescent="0.25">
      <c r="B57" s="59"/>
      <c r="D57" s="10" t="s">
        <v>25</v>
      </c>
      <c r="E57" s="11">
        <v>1</v>
      </c>
      <c r="F57" s="10"/>
      <c r="G57" s="18"/>
      <c r="H57" s="10"/>
    </row>
    <row r="58" spans="1:9" x14ac:dyDescent="0.25">
      <c r="B58" s="59"/>
      <c r="D58" s="10" t="s">
        <v>25</v>
      </c>
      <c r="E58" s="11">
        <v>1</v>
      </c>
      <c r="F58" s="10"/>
      <c r="G58" s="18"/>
      <c r="H58" s="10"/>
    </row>
    <row r="60" spans="1:9" ht="28.5" x14ac:dyDescent="0.25">
      <c r="A60" s="2">
        <f>A55+1</f>
        <v>11</v>
      </c>
      <c r="B60" s="8" t="s">
        <v>131</v>
      </c>
      <c r="C60" s="6" t="s">
        <v>37</v>
      </c>
      <c r="D60" s="10" t="s">
        <v>26</v>
      </c>
      <c r="E60" s="11">
        <v>0</v>
      </c>
      <c r="F60" s="11">
        <v>1</v>
      </c>
      <c r="G60" s="17">
        <f>IF(F60=1,E60,IF(F60=2,E61,IF(F60=3,E62,IF(F60=4,"editing error",E63))))</f>
        <v>0</v>
      </c>
      <c r="H60" s="17">
        <f>IF(ISBLANK(F60),"",G60)</f>
        <v>0</v>
      </c>
      <c r="I60" s="12">
        <f>MAX(E60:E63)</f>
        <v>1</v>
      </c>
    </row>
    <row r="61" spans="1:9" x14ac:dyDescent="0.25">
      <c r="A61" s="2"/>
      <c r="B61" s="58" t="s">
        <v>70</v>
      </c>
      <c r="C61" s="6"/>
      <c r="D61" s="10" t="s">
        <v>27</v>
      </c>
      <c r="E61" s="11">
        <v>1</v>
      </c>
      <c r="F61" s="10"/>
      <c r="G61" s="18"/>
      <c r="H61" s="10"/>
    </row>
    <row r="62" spans="1:9" x14ac:dyDescent="0.25">
      <c r="A62" s="2"/>
      <c r="B62" s="59"/>
      <c r="C62" s="6"/>
      <c r="D62" s="10" t="s">
        <v>25</v>
      </c>
      <c r="E62" s="11">
        <v>1</v>
      </c>
      <c r="F62" s="10"/>
      <c r="G62" s="18"/>
      <c r="H62" s="10"/>
    </row>
    <row r="63" spans="1:9" x14ac:dyDescent="0.25">
      <c r="A63" s="2"/>
      <c r="B63" s="59"/>
      <c r="C63" s="6"/>
      <c r="D63" s="10" t="s">
        <v>25</v>
      </c>
      <c r="E63" s="11">
        <v>1</v>
      </c>
      <c r="F63" s="10"/>
      <c r="G63" s="18"/>
      <c r="H63" s="10"/>
    </row>
    <row r="64" spans="1:9" x14ac:dyDescent="0.25">
      <c r="A64" s="2"/>
      <c r="C64" s="6"/>
    </row>
    <row r="65" spans="1:9" x14ac:dyDescent="0.25">
      <c r="A65" s="2">
        <f>A60+1</f>
        <v>12</v>
      </c>
      <c r="B65" s="8" t="s">
        <v>55</v>
      </c>
      <c r="C65" s="6" t="s">
        <v>37</v>
      </c>
      <c r="D65" s="10" t="s">
        <v>26</v>
      </c>
      <c r="E65" s="11">
        <v>0</v>
      </c>
      <c r="F65" s="11">
        <v>1</v>
      </c>
      <c r="G65" s="17">
        <f>IF(F65=1,E65,IF(F65=2,E66,IF(F65=3,E67,IF(F65=4,"editing error",E68))))</f>
        <v>0</v>
      </c>
      <c r="H65" s="17">
        <f>IF(ISBLANK(F65),"",G65)</f>
        <v>0</v>
      </c>
      <c r="I65" s="12">
        <f>MAX(E65:E68)</f>
        <v>1</v>
      </c>
    </row>
    <row r="66" spans="1:9" x14ac:dyDescent="0.25">
      <c r="A66" s="2"/>
      <c r="B66" s="58" t="s">
        <v>70</v>
      </c>
      <c r="C66" s="6"/>
      <c r="D66" s="10" t="s">
        <v>27</v>
      </c>
      <c r="E66" s="11">
        <v>1</v>
      </c>
      <c r="F66" s="10"/>
      <c r="G66" s="18"/>
      <c r="H66" s="10"/>
    </row>
    <row r="67" spans="1:9" x14ac:dyDescent="0.25">
      <c r="A67" s="2"/>
      <c r="B67" s="59"/>
      <c r="C67" s="6"/>
      <c r="D67" s="10" t="s">
        <v>25</v>
      </c>
      <c r="E67" s="11">
        <v>1</v>
      </c>
      <c r="F67" s="10"/>
      <c r="G67" s="18"/>
      <c r="H67" s="10"/>
    </row>
    <row r="68" spans="1:9" x14ac:dyDescent="0.25">
      <c r="A68" s="2"/>
      <c r="B68" s="59"/>
      <c r="C68" s="6"/>
      <c r="D68" s="10" t="s">
        <v>25</v>
      </c>
      <c r="E68" s="11">
        <v>1</v>
      </c>
      <c r="F68" s="10"/>
      <c r="G68" s="18"/>
      <c r="H68" s="10"/>
    </row>
    <row r="69" spans="1:9" x14ac:dyDescent="0.25">
      <c r="A69" s="2"/>
      <c r="C69" s="6"/>
    </row>
    <row r="70" spans="1:9" ht="28.5" x14ac:dyDescent="0.25">
      <c r="A70" s="2">
        <f>A65+1</f>
        <v>13</v>
      </c>
      <c r="B70" s="3" t="s">
        <v>103</v>
      </c>
      <c r="C70" s="6" t="s">
        <v>37</v>
      </c>
      <c r="D70" s="10" t="s">
        <v>26</v>
      </c>
      <c r="E70" s="11">
        <v>0</v>
      </c>
      <c r="F70" s="11">
        <v>1</v>
      </c>
      <c r="G70" s="17">
        <f>IF(F70=1,E70,IF(F70=2,E71,IF(F70=3,E72,IF(F70=4,"editing error",E73))))</f>
        <v>0</v>
      </c>
      <c r="H70" s="17">
        <f>IF(ISBLANK(F70),"",G70)</f>
        <v>0</v>
      </c>
      <c r="I70" s="12">
        <f>MAX(E70:E73)</f>
        <v>1</v>
      </c>
    </row>
    <row r="71" spans="1:9" x14ac:dyDescent="0.25">
      <c r="B71" s="58" t="s">
        <v>70</v>
      </c>
      <c r="D71" s="10" t="s">
        <v>27</v>
      </c>
      <c r="E71" s="11">
        <v>1</v>
      </c>
      <c r="F71" s="10"/>
      <c r="G71" s="18"/>
      <c r="H71" s="10"/>
    </row>
    <row r="72" spans="1:9" x14ac:dyDescent="0.25">
      <c r="B72" s="59"/>
      <c r="D72" s="10" t="s">
        <v>25</v>
      </c>
      <c r="E72" s="11">
        <v>1</v>
      </c>
      <c r="F72" s="10"/>
      <c r="G72" s="18"/>
      <c r="H72" s="10"/>
    </row>
    <row r="73" spans="1:9" x14ac:dyDescent="0.25">
      <c r="B73" s="59"/>
      <c r="D73" s="10" t="s">
        <v>25</v>
      </c>
      <c r="E73" s="11">
        <v>1</v>
      </c>
      <c r="F73" s="10"/>
      <c r="G73" s="18"/>
      <c r="H73" s="10"/>
    </row>
    <row r="75" spans="1:9" ht="28.5" x14ac:dyDescent="0.25">
      <c r="A75" s="2">
        <f>A70+1</f>
        <v>14</v>
      </c>
      <c r="B75" s="46" t="s">
        <v>72</v>
      </c>
      <c r="C75" s="6">
        <v>6.5</v>
      </c>
      <c r="D75" s="10" t="s">
        <v>26</v>
      </c>
      <c r="E75" s="11">
        <v>0</v>
      </c>
      <c r="F75" s="11">
        <v>1</v>
      </c>
      <c r="G75" s="17">
        <f>IF(F75=1,E75,IF(F75=2,E76,IF(F75=3,E77,IF(F75=4,"editing error",E78))))</f>
        <v>0</v>
      </c>
      <c r="H75" s="17">
        <f>IF(ISBLANK(F75),"",G75)</f>
        <v>0</v>
      </c>
      <c r="I75" s="12">
        <f>MAX(E75:E78)</f>
        <v>1</v>
      </c>
    </row>
    <row r="76" spans="1:9" x14ac:dyDescent="0.25">
      <c r="A76" s="2"/>
      <c r="B76" s="58" t="s">
        <v>70</v>
      </c>
      <c r="C76" s="6"/>
      <c r="D76" s="10" t="s">
        <v>27</v>
      </c>
      <c r="E76" s="11">
        <v>1</v>
      </c>
      <c r="F76" s="10"/>
      <c r="G76" s="18"/>
      <c r="H76" s="10"/>
    </row>
    <row r="77" spans="1:9" x14ac:dyDescent="0.25">
      <c r="A77" s="2"/>
      <c r="B77" s="59"/>
      <c r="C77" s="6"/>
      <c r="D77" s="10" t="s">
        <v>25</v>
      </c>
      <c r="E77" s="11">
        <v>1</v>
      </c>
      <c r="F77" s="10"/>
      <c r="G77" s="18"/>
      <c r="H77" s="10"/>
    </row>
    <row r="78" spans="1:9" x14ac:dyDescent="0.25">
      <c r="A78" s="2"/>
      <c r="B78" s="59"/>
      <c r="C78" s="6"/>
      <c r="D78" s="10" t="s">
        <v>25</v>
      </c>
      <c r="E78" s="11">
        <v>1</v>
      </c>
      <c r="F78" s="10"/>
      <c r="G78" s="18"/>
      <c r="H78" s="10"/>
    </row>
    <row r="79" spans="1:9" x14ac:dyDescent="0.25">
      <c r="A79" s="2"/>
      <c r="C79" s="6"/>
    </row>
    <row r="80" spans="1:9" ht="28.5" x14ac:dyDescent="0.25">
      <c r="A80" s="2">
        <f>A75+1</f>
        <v>15</v>
      </c>
      <c r="B80" s="8" t="s">
        <v>132</v>
      </c>
      <c r="C80" s="6">
        <v>6.6</v>
      </c>
      <c r="D80" s="10" t="s">
        <v>26</v>
      </c>
      <c r="E80" s="11">
        <v>0</v>
      </c>
      <c r="F80" s="11">
        <v>1</v>
      </c>
      <c r="G80" s="17">
        <f>IF(F80=1,E80,IF(F80=2,E81,IF(F80=3,E82,IF(F80=4,"editing error",E83))))</f>
        <v>0</v>
      </c>
      <c r="H80" s="17">
        <f>IF(ISBLANK(F80),"",G80)</f>
        <v>0</v>
      </c>
      <c r="I80" s="12">
        <f>MAX(E80:E83)</f>
        <v>1</v>
      </c>
    </row>
    <row r="81" spans="1:9" x14ac:dyDescent="0.25">
      <c r="A81" s="2"/>
      <c r="B81" s="58" t="s">
        <v>70</v>
      </c>
      <c r="C81" s="6"/>
      <c r="D81" s="10" t="s">
        <v>27</v>
      </c>
      <c r="E81" s="11">
        <v>1</v>
      </c>
      <c r="F81" s="10"/>
      <c r="G81" s="18"/>
      <c r="H81" s="10"/>
    </row>
    <row r="82" spans="1:9" x14ac:dyDescent="0.25">
      <c r="A82" s="2"/>
      <c r="B82" s="59"/>
      <c r="C82" s="6"/>
      <c r="D82" s="10" t="s">
        <v>25</v>
      </c>
      <c r="E82" s="11">
        <v>1</v>
      </c>
      <c r="F82" s="10"/>
      <c r="G82" s="18"/>
      <c r="H82" s="10"/>
    </row>
    <row r="83" spans="1:9" x14ac:dyDescent="0.25">
      <c r="A83" s="2"/>
      <c r="B83" s="59"/>
      <c r="C83" s="6"/>
      <c r="D83" s="10" t="s">
        <v>25</v>
      </c>
      <c r="E83" s="11">
        <v>1</v>
      </c>
      <c r="F83" s="10"/>
      <c r="G83" s="18"/>
      <c r="H83" s="10"/>
    </row>
    <row r="84" spans="1:9" x14ac:dyDescent="0.25">
      <c r="A84" s="2"/>
      <c r="C84" s="6"/>
    </row>
    <row r="85" spans="1:9" ht="28.5" x14ac:dyDescent="0.25">
      <c r="A85" s="2">
        <f>A80+1</f>
        <v>16</v>
      </c>
      <c r="B85" s="8" t="s">
        <v>151</v>
      </c>
      <c r="C85" s="9">
        <v>6.7</v>
      </c>
      <c r="D85" s="10" t="s">
        <v>26</v>
      </c>
      <c r="E85" s="11">
        <v>0</v>
      </c>
      <c r="F85" s="11">
        <v>1</v>
      </c>
      <c r="G85" s="17">
        <f>IF(F85=1,E85,IF(F85=2,E86,IF(F85=3,E87,IF(F85=4,"editing error",E88))))</f>
        <v>0</v>
      </c>
      <c r="H85" s="17">
        <f>IF(ISBLANK(F85),"",G85)</f>
        <v>0</v>
      </c>
      <c r="I85" s="12">
        <f>MAX(E85:E88)</f>
        <v>1</v>
      </c>
    </row>
    <row r="86" spans="1:9" x14ac:dyDescent="0.25">
      <c r="A86" s="2"/>
      <c r="B86" s="58" t="s">
        <v>70</v>
      </c>
      <c r="C86" s="6"/>
      <c r="D86" s="10" t="s">
        <v>27</v>
      </c>
      <c r="E86" s="11">
        <v>1</v>
      </c>
      <c r="F86" s="10"/>
      <c r="G86" s="18"/>
      <c r="H86" s="10"/>
    </row>
    <row r="87" spans="1:9" x14ac:dyDescent="0.25">
      <c r="A87" s="2"/>
      <c r="B87" s="59"/>
      <c r="C87" s="6"/>
      <c r="D87" s="10" t="s">
        <v>25</v>
      </c>
      <c r="E87" s="11">
        <v>1</v>
      </c>
      <c r="F87" s="10"/>
      <c r="G87" s="18"/>
      <c r="H87" s="10"/>
    </row>
    <row r="88" spans="1:9" x14ac:dyDescent="0.25">
      <c r="A88" s="2"/>
      <c r="B88" s="59"/>
      <c r="C88" s="6"/>
      <c r="D88" s="10" t="s">
        <v>25</v>
      </c>
      <c r="E88" s="11">
        <v>1</v>
      </c>
      <c r="F88" s="10"/>
      <c r="G88" s="18"/>
      <c r="H88" s="10"/>
    </row>
    <row r="89" spans="1:9" x14ac:dyDescent="0.25">
      <c r="A89" s="2"/>
      <c r="C89" s="6"/>
    </row>
    <row r="90" spans="1:9" ht="42.75" x14ac:dyDescent="0.25">
      <c r="A90" s="2">
        <f>A85+1</f>
        <v>17</v>
      </c>
      <c r="B90" s="8" t="s">
        <v>79</v>
      </c>
      <c r="C90" s="6">
        <v>6.8</v>
      </c>
      <c r="D90" s="10" t="s">
        <v>26</v>
      </c>
      <c r="E90" s="11">
        <v>0</v>
      </c>
      <c r="F90" s="11">
        <v>1</v>
      </c>
      <c r="G90" s="17">
        <f>IF(F90=1,E90,IF(F90=2,E91,IF(F90=3,E92,IF(F90=4,"editing error",E93))))</f>
        <v>0</v>
      </c>
      <c r="H90" s="17">
        <f>IF(ISBLANK(F90),"",G90)</f>
        <v>0</v>
      </c>
      <c r="I90" s="12">
        <f>MAX(E90:E93)</f>
        <v>1</v>
      </c>
    </row>
    <row r="91" spans="1:9" x14ac:dyDescent="0.25">
      <c r="A91" s="2"/>
      <c r="B91" s="58" t="s">
        <v>70</v>
      </c>
      <c r="C91" s="6"/>
      <c r="D91" s="10" t="s">
        <v>27</v>
      </c>
      <c r="E91" s="11">
        <v>1</v>
      </c>
      <c r="F91" s="10"/>
      <c r="G91" s="18"/>
      <c r="H91" s="10"/>
    </row>
    <row r="92" spans="1:9" x14ac:dyDescent="0.25">
      <c r="A92" s="2"/>
      <c r="B92" s="59"/>
      <c r="C92" s="6"/>
      <c r="D92" s="10" t="s">
        <v>25</v>
      </c>
      <c r="E92" s="11">
        <v>1</v>
      </c>
      <c r="F92" s="10"/>
      <c r="G92" s="18"/>
      <c r="H92" s="10"/>
    </row>
    <row r="93" spans="1:9" x14ac:dyDescent="0.25">
      <c r="A93" s="2"/>
      <c r="B93" s="59"/>
      <c r="C93" s="6"/>
      <c r="D93" s="10" t="s">
        <v>25</v>
      </c>
      <c r="E93" s="11">
        <v>1</v>
      </c>
      <c r="F93" s="10"/>
      <c r="G93" s="18"/>
      <c r="H93" s="10"/>
    </row>
    <row r="94" spans="1:9" x14ac:dyDescent="0.25">
      <c r="A94" s="2"/>
      <c r="C94" s="6"/>
    </row>
    <row r="95" spans="1:9" ht="15" x14ac:dyDescent="0.25">
      <c r="A95" s="60" t="s">
        <v>12</v>
      </c>
      <c r="B95" s="61"/>
      <c r="C95" s="6"/>
    </row>
    <row r="96" spans="1:9" x14ac:dyDescent="0.25">
      <c r="A96" s="2"/>
      <c r="C96" s="6"/>
    </row>
    <row r="97" spans="1:9" x14ac:dyDescent="0.25">
      <c r="A97" s="2">
        <f>A90+1</f>
        <v>18</v>
      </c>
      <c r="B97" s="8" t="s">
        <v>104</v>
      </c>
      <c r="C97" s="6" t="s">
        <v>133</v>
      </c>
      <c r="D97" s="10" t="s">
        <v>26</v>
      </c>
      <c r="E97" s="11">
        <v>0</v>
      </c>
      <c r="F97" s="11">
        <v>1</v>
      </c>
      <c r="G97" s="17">
        <f>IF(F97=1,E97,IF(F97=2,E98,IF(F97=3,E99,IF(F97=4,"editing error",E100))))</f>
        <v>0</v>
      </c>
      <c r="H97" s="17">
        <f>IF(ISBLANK(F97),"",G97)</f>
        <v>0</v>
      </c>
      <c r="I97" s="12">
        <f>MAX(E97:E100)</f>
        <v>1</v>
      </c>
    </row>
    <row r="98" spans="1:9" x14ac:dyDescent="0.25">
      <c r="A98" s="2"/>
      <c r="B98" s="58" t="s">
        <v>70</v>
      </c>
      <c r="C98" s="6"/>
      <c r="D98" s="10" t="s">
        <v>27</v>
      </c>
      <c r="E98" s="11">
        <v>1</v>
      </c>
      <c r="F98" s="10"/>
      <c r="G98" s="18"/>
      <c r="H98" s="10"/>
    </row>
    <row r="99" spans="1:9" x14ac:dyDescent="0.25">
      <c r="A99" s="2"/>
      <c r="B99" s="59"/>
      <c r="C99" s="6"/>
      <c r="D99" s="10" t="s">
        <v>25</v>
      </c>
      <c r="E99" s="11">
        <v>1</v>
      </c>
      <c r="F99" s="10"/>
      <c r="G99" s="18"/>
      <c r="H99" s="10"/>
    </row>
    <row r="100" spans="1:9" x14ac:dyDescent="0.25">
      <c r="A100" s="2"/>
      <c r="B100" s="59"/>
      <c r="C100" s="6"/>
      <c r="D100" s="10" t="s">
        <v>25</v>
      </c>
      <c r="E100" s="11">
        <v>1</v>
      </c>
      <c r="F100" s="10"/>
      <c r="G100" s="18"/>
      <c r="H100" s="10"/>
    </row>
    <row r="101" spans="1:9" x14ac:dyDescent="0.25">
      <c r="A101" s="2"/>
      <c r="C101" s="6"/>
    </row>
    <row r="102" spans="1:9" x14ac:dyDescent="0.25">
      <c r="A102" s="2">
        <f>A97+1</f>
        <v>19</v>
      </c>
      <c r="B102" s="8" t="s">
        <v>31</v>
      </c>
      <c r="C102" s="6" t="s">
        <v>134</v>
      </c>
      <c r="D102" s="10" t="s">
        <v>26</v>
      </c>
      <c r="E102" s="11">
        <v>0</v>
      </c>
      <c r="F102" s="11">
        <v>1</v>
      </c>
      <c r="G102" s="17">
        <f>IF(F102=1,E102,IF(F102=2,E103,IF(F102=3,E104,IF(F102=4,"editing error",E105))))</f>
        <v>0</v>
      </c>
      <c r="H102" s="17">
        <f>IF(ISBLANK(F102),"",G102)</f>
        <v>0</v>
      </c>
      <c r="I102" s="12">
        <f>MAX(E102:E105)</f>
        <v>1</v>
      </c>
    </row>
    <row r="103" spans="1:9" x14ac:dyDescent="0.25">
      <c r="A103" s="2"/>
      <c r="B103" s="58" t="s">
        <v>70</v>
      </c>
      <c r="C103" s="6"/>
      <c r="D103" s="10" t="s">
        <v>27</v>
      </c>
      <c r="E103" s="11">
        <v>1</v>
      </c>
      <c r="F103" s="10"/>
      <c r="G103" s="18"/>
      <c r="H103" s="10"/>
    </row>
    <row r="104" spans="1:9" x14ac:dyDescent="0.25">
      <c r="A104" s="2"/>
      <c r="B104" s="59"/>
      <c r="C104" s="6"/>
      <c r="D104" s="10" t="s">
        <v>25</v>
      </c>
      <c r="E104" s="11">
        <v>1</v>
      </c>
      <c r="F104" s="10"/>
      <c r="G104" s="18"/>
      <c r="H104" s="10"/>
    </row>
    <row r="105" spans="1:9" x14ac:dyDescent="0.25">
      <c r="A105" s="2"/>
      <c r="B105" s="59"/>
      <c r="C105" s="6"/>
      <c r="D105" s="10" t="s">
        <v>25</v>
      </c>
      <c r="E105" s="11">
        <v>1</v>
      </c>
      <c r="F105" s="10"/>
      <c r="G105" s="18"/>
      <c r="H105" s="10"/>
    </row>
    <row r="106" spans="1:9" x14ac:dyDescent="0.25">
      <c r="A106" s="2"/>
      <c r="C106" s="6"/>
    </row>
    <row r="107" spans="1:9" ht="15" x14ac:dyDescent="0.25">
      <c r="A107" s="60" t="s">
        <v>13</v>
      </c>
      <c r="B107" s="61"/>
      <c r="C107" s="6"/>
    </row>
    <row r="108" spans="1:9" x14ac:dyDescent="0.25">
      <c r="A108" s="2"/>
      <c r="C108" s="6"/>
    </row>
    <row r="109" spans="1:9" ht="42.75" x14ac:dyDescent="0.25">
      <c r="A109" s="50">
        <f>A102+1</f>
        <v>20</v>
      </c>
      <c r="B109" s="8" t="s">
        <v>114</v>
      </c>
      <c r="C109" s="9" t="s">
        <v>23</v>
      </c>
      <c r="D109" s="10" t="s">
        <v>26</v>
      </c>
      <c r="E109" s="11">
        <v>0</v>
      </c>
      <c r="F109" s="11">
        <v>1</v>
      </c>
      <c r="G109" s="17">
        <f>IF(F109=1,E109,IF(F109=2,E110,IF(F109=3,E111,IF(F109=4,"editing error",E112))))</f>
        <v>0</v>
      </c>
      <c r="H109" s="17">
        <f>IF(ISBLANK(F109),"",G109)</f>
        <v>0</v>
      </c>
      <c r="I109" s="12">
        <f>MAX(E109:E112)</f>
        <v>1</v>
      </c>
    </row>
    <row r="110" spans="1:9" x14ac:dyDescent="0.25">
      <c r="A110" s="2"/>
      <c r="B110" s="58" t="s">
        <v>70</v>
      </c>
      <c r="C110" s="6"/>
      <c r="D110" s="10" t="s">
        <v>27</v>
      </c>
      <c r="E110" s="11">
        <v>1</v>
      </c>
      <c r="F110" s="10"/>
      <c r="G110" s="18"/>
      <c r="H110" s="10"/>
    </row>
    <row r="111" spans="1:9" x14ac:dyDescent="0.25">
      <c r="B111" s="59"/>
      <c r="D111" s="10" t="s">
        <v>25</v>
      </c>
      <c r="E111" s="11">
        <v>1</v>
      </c>
      <c r="F111" s="10"/>
      <c r="G111" s="18"/>
      <c r="H111" s="10"/>
    </row>
    <row r="112" spans="1:9" x14ac:dyDescent="0.25">
      <c r="A112" s="2"/>
      <c r="B112" s="59"/>
      <c r="C112" s="6"/>
      <c r="D112" s="10" t="s">
        <v>25</v>
      </c>
      <c r="E112" s="11">
        <v>1</v>
      </c>
      <c r="F112" s="10"/>
      <c r="G112" s="18"/>
      <c r="H112" s="10"/>
    </row>
    <row r="113" spans="1:9" x14ac:dyDescent="0.25">
      <c r="A113" s="2"/>
      <c r="C113" s="6"/>
    </row>
    <row r="114" spans="1:9" x14ac:dyDescent="0.25">
      <c r="A114" s="2">
        <f>A109+1</f>
        <v>21</v>
      </c>
      <c r="B114" s="8" t="s">
        <v>105</v>
      </c>
      <c r="C114" s="6" t="s">
        <v>3</v>
      </c>
      <c r="D114" s="10" t="s">
        <v>26</v>
      </c>
      <c r="E114" s="11">
        <v>0</v>
      </c>
      <c r="F114" s="11">
        <v>1</v>
      </c>
      <c r="G114" s="17">
        <f>IF(F114=1,E114,IF(F114=2,E115,IF(F114=3,E116,IF(F114=4,"editing error",E117))))</f>
        <v>0</v>
      </c>
      <c r="H114" s="17">
        <f>IF(ISBLANK(F114),"",G114)</f>
        <v>0</v>
      </c>
      <c r="I114" s="12">
        <f>MAX(E114:E117)</f>
        <v>1</v>
      </c>
    </row>
    <row r="115" spans="1:9" x14ac:dyDescent="0.25">
      <c r="A115" s="2"/>
      <c r="B115" s="58" t="s">
        <v>70</v>
      </c>
      <c r="C115" s="6"/>
      <c r="D115" s="10" t="s">
        <v>27</v>
      </c>
      <c r="E115" s="11">
        <v>1</v>
      </c>
      <c r="F115" s="10"/>
      <c r="G115" s="18"/>
      <c r="H115" s="10"/>
    </row>
    <row r="116" spans="1:9" x14ac:dyDescent="0.25">
      <c r="A116" s="2"/>
      <c r="B116" s="59"/>
      <c r="C116" s="6"/>
      <c r="D116" s="10" t="s">
        <v>25</v>
      </c>
      <c r="E116" s="11">
        <v>1</v>
      </c>
      <c r="F116" s="10"/>
      <c r="G116" s="18"/>
      <c r="H116" s="10"/>
    </row>
    <row r="117" spans="1:9" x14ac:dyDescent="0.25">
      <c r="B117" s="59"/>
      <c r="D117" s="10" t="s">
        <v>25</v>
      </c>
      <c r="E117" s="11">
        <v>1</v>
      </c>
      <c r="F117" s="10"/>
      <c r="G117" s="18"/>
      <c r="H117" s="10"/>
    </row>
    <row r="119" spans="1:9" ht="28.5" x14ac:dyDescent="0.25">
      <c r="A119" s="2">
        <f>A114+1</f>
        <v>22</v>
      </c>
      <c r="B119" s="8" t="s">
        <v>61</v>
      </c>
      <c r="C119" s="6">
        <v>8.4</v>
      </c>
      <c r="D119" s="10" t="s">
        <v>26</v>
      </c>
      <c r="E119" s="11">
        <v>0</v>
      </c>
      <c r="F119" s="11">
        <v>1</v>
      </c>
      <c r="G119" s="17">
        <f>IF(F119=1,E119,IF(F119=2,E120,IF(F119=3,E121,IF(F119=4,"editing error",E122))))</f>
        <v>0</v>
      </c>
      <c r="H119" s="17">
        <f>IF(ISBLANK(F119),"",G119)</f>
        <v>0</v>
      </c>
      <c r="I119" s="12">
        <f>MAX(E119:E122)</f>
        <v>1</v>
      </c>
    </row>
    <row r="120" spans="1:9" x14ac:dyDescent="0.25">
      <c r="B120" s="58" t="s">
        <v>70</v>
      </c>
      <c r="D120" s="10" t="s">
        <v>27</v>
      </c>
      <c r="E120" s="11">
        <v>1</v>
      </c>
      <c r="F120" s="10"/>
      <c r="G120" s="18"/>
      <c r="H120" s="10"/>
    </row>
    <row r="121" spans="1:9" x14ac:dyDescent="0.25">
      <c r="B121" s="59"/>
      <c r="D121" s="10" t="s">
        <v>25</v>
      </c>
      <c r="E121" s="11">
        <v>1</v>
      </c>
      <c r="F121" s="10"/>
      <c r="G121" s="18"/>
      <c r="H121" s="10"/>
    </row>
    <row r="122" spans="1:9" x14ac:dyDescent="0.25">
      <c r="B122" s="59"/>
      <c r="D122" s="10" t="s">
        <v>25</v>
      </c>
      <c r="E122" s="11">
        <v>1</v>
      </c>
      <c r="F122" s="10"/>
      <c r="G122" s="18"/>
      <c r="H122" s="10"/>
    </row>
    <row r="124" spans="1:9" ht="29.25" x14ac:dyDescent="0.25">
      <c r="A124" s="2">
        <f>A119+1</f>
        <v>23</v>
      </c>
      <c r="B124" s="8" t="s">
        <v>106</v>
      </c>
      <c r="C124" s="6">
        <v>8.5</v>
      </c>
      <c r="D124" s="10" t="s">
        <v>26</v>
      </c>
      <c r="E124" s="11">
        <v>0</v>
      </c>
      <c r="F124" s="11">
        <v>1</v>
      </c>
      <c r="G124" s="17">
        <f>IF(F124=1,E124,IF(F124=2,E125,IF(F124=3,E126,IF(F124=4,"editing error",E127))))</f>
        <v>0</v>
      </c>
      <c r="H124" s="17">
        <f>IF(ISBLANK(F124),"",G124)</f>
        <v>0</v>
      </c>
      <c r="I124" s="12">
        <f>MAX(E124:E127)</f>
        <v>1</v>
      </c>
    </row>
    <row r="125" spans="1:9" x14ac:dyDescent="0.25">
      <c r="B125" s="58" t="s">
        <v>70</v>
      </c>
      <c r="D125" s="10" t="s">
        <v>27</v>
      </c>
      <c r="E125" s="11">
        <v>1</v>
      </c>
      <c r="F125" s="10"/>
      <c r="G125" s="18"/>
      <c r="H125" s="10"/>
    </row>
    <row r="126" spans="1:9" x14ac:dyDescent="0.25">
      <c r="B126" s="59"/>
      <c r="D126" s="10" t="s">
        <v>25</v>
      </c>
      <c r="E126" s="11">
        <v>1</v>
      </c>
      <c r="F126" s="10"/>
      <c r="G126" s="18"/>
      <c r="H126" s="10"/>
    </row>
    <row r="127" spans="1:9" x14ac:dyDescent="0.25">
      <c r="B127" s="59"/>
      <c r="D127" s="10" t="s">
        <v>25</v>
      </c>
      <c r="E127" s="11">
        <v>1</v>
      </c>
      <c r="F127" s="10"/>
      <c r="G127" s="18"/>
      <c r="H127" s="10"/>
    </row>
    <row r="129" spans="1:9" ht="28.5" x14ac:dyDescent="0.25">
      <c r="A129" s="2">
        <f>A124+1</f>
        <v>24</v>
      </c>
      <c r="B129" s="8" t="s">
        <v>107</v>
      </c>
      <c r="C129" s="6">
        <v>8.6</v>
      </c>
      <c r="D129" s="10" t="s">
        <v>26</v>
      </c>
      <c r="E129" s="11">
        <v>0</v>
      </c>
      <c r="F129" s="11">
        <v>1</v>
      </c>
      <c r="G129" s="17">
        <f>IF(F129=1,E129,IF(F129=2,E130,IF(F129=3,E131,IF(F129=4,"editing error",E132))))</f>
        <v>0</v>
      </c>
      <c r="H129" s="17">
        <f>IF(ISBLANK(F129),"",G129)</f>
        <v>0</v>
      </c>
      <c r="I129" s="12">
        <f>MAX(E129:E132)</f>
        <v>1</v>
      </c>
    </row>
    <row r="130" spans="1:9" x14ac:dyDescent="0.25">
      <c r="A130" s="2"/>
      <c r="B130" s="58" t="s">
        <v>70</v>
      </c>
      <c r="C130" s="6"/>
      <c r="D130" s="10" t="s">
        <v>27</v>
      </c>
      <c r="E130" s="11">
        <v>1</v>
      </c>
      <c r="F130" s="10"/>
      <c r="G130" s="18"/>
      <c r="H130" s="10"/>
    </row>
    <row r="131" spans="1:9" x14ac:dyDescent="0.25">
      <c r="A131" s="2"/>
      <c r="B131" s="59"/>
      <c r="C131" s="6"/>
      <c r="D131" s="10" t="s">
        <v>25</v>
      </c>
      <c r="E131" s="11">
        <v>1</v>
      </c>
      <c r="F131" s="10"/>
      <c r="G131" s="18"/>
      <c r="H131" s="10"/>
    </row>
    <row r="132" spans="1:9" x14ac:dyDescent="0.25">
      <c r="A132" s="2"/>
      <c r="B132" s="59"/>
      <c r="C132" s="6"/>
      <c r="D132" s="10" t="s">
        <v>25</v>
      </c>
      <c r="E132" s="11">
        <v>1</v>
      </c>
      <c r="F132" s="10"/>
      <c r="G132" s="18"/>
      <c r="H132" s="10"/>
    </row>
    <row r="133" spans="1:9" x14ac:dyDescent="0.25">
      <c r="A133" s="2"/>
      <c r="C133" s="6"/>
    </row>
    <row r="134" spans="1:9" ht="15" x14ac:dyDescent="0.25">
      <c r="A134" s="60" t="s">
        <v>35</v>
      </c>
      <c r="B134" s="61"/>
      <c r="C134" s="6"/>
    </row>
    <row r="135" spans="1:9" x14ac:dyDescent="0.25">
      <c r="A135" s="2"/>
      <c r="C135" s="6"/>
    </row>
    <row r="136" spans="1:9" ht="71.25" x14ac:dyDescent="0.25">
      <c r="A136" s="2">
        <f>A129+1</f>
        <v>25</v>
      </c>
      <c r="B136" s="8" t="s">
        <v>115</v>
      </c>
      <c r="C136" s="9" t="s">
        <v>135</v>
      </c>
      <c r="D136" s="10" t="s">
        <v>26</v>
      </c>
      <c r="E136" s="11">
        <v>0</v>
      </c>
      <c r="F136" s="11">
        <v>1</v>
      </c>
      <c r="G136" s="17">
        <f>IF(F136=1,E136,IF(F136=2,E137,IF(F136=3,E138,IF(F136=4,"editing error",E139))))</f>
        <v>0</v>
      </c>
      <c r="H136" s="17">
        <f>IF(ISBLANK(F136),"",G136)</f>
        <v>0</v>
      </c>
      <c r="I136" s="12">
        <f>MAX(E136:E139)</f>
        <v>1</v>
      </c>
    </row>
    <row r="137" spans="1:9" x14ac:dyDescent="0.25">
      <c r="A137" s="2"/>
      <c r="B137" s="58" t="s">
        <v>70</v>
      </c>
      <c r="C137" s="6"/>
      <c r="D137" s="10" t="s">
        <v>27</v>
      </c>
      <c r="E137" s="11">
        <v>1</v>
      </c>
      <c r="F137" s="10"/>
      <c r="G137" s="18"/>
      <c r="H137" s="10"/>
    </row>
    <row r="138" spans="1:9" x14ac:dyDescent="0.25">
      <c r="A138" s="2"/>
      <c r="B138" s="59"/>
      <c r="C138" s="6"/>
      <c r="D138" s="10" t="s">
        <v>25</v>
      </c>
      <c r="E138" s="11">
        <v>1</v>
      </c>
      <c r="F138" s="10"/>
      <c r="G138" s="18"/>
      <c r="H138" s="10"/>
    </row>
    <row r="139" spans="1:9" x14ac:dyDescent="0.25">
      <c r="A139" s="2"/>
      <c r="B139" s="59"/>
      <c r="C139" s="6"/>
      <c r="D139" s="10" t="s">
        <v>25</v>
      </c>
      <c r="E139" s="11">
        <v>1</v>
      </c>
      <c r="F139" s="10"/>
      <c r="G139" s="18"/>
      <c r="H139" s="10"/>
    </row>
    <row r="140" spans="1:9" x14ac:dyDescent="0.25">
      <c r="A140" s="2"/>
      <c r="C140" s="6"/>
      <c r="D140" s="10"/>
      <c r="E140" s="11"/>
      <c r="F140" s="10"/>
      <c r="G140" s="18"/>
      <c r="H140" s="10"/>
    </row>
    <row r="141" spans="1:9" x14ac:dyDescent="0.25">
      <c r="A141" s="2">
        <f>A136+1</f>
        <v>26</v>
      </c>
      <c r="B141" s="47" t="s">
        <v>73</v>
      </c>
      <c r="C141" s="6" t="s">
        <v>4</v>
      </c>
      <c r="D141" s="10" t="s">
        <v>26</v>
      </c>
      <c r="E141" s="11">
        <v>0</v>
      </c>
      <c r="F141" s="11">
        <v>1</v>
      </c>
      <c r="G141" s="17">
        <f>IF(F141=1,E141,IF(F141=2,E142,IF(F141=3,E143,IF(F141=4,"editing error",E144))))</f>
        <v>0</v>
      </c>
      <c r="H141" s="17">
        <f>IF(ISBLANK(F141),"",G141)</f>
        <v>0</v>
      </c>
      <c r="I141" s="12">
        <f>MAX(E141:E144)</f>
        <v>1</v>
      </c>
    </row>
    <row r="142" spans="1:9" x14ac:dyDescent="0.25">
      <c r="A142" s="2"/>
      <c r="B142" s="58" t="s">
        <v>70</v>
      </c>
      <c r="C142" s="6"/>
      <c r="D142" s="10" t="s">
        <v>27</v>
      </c>
      <c r="E142" s="11">
        <v>1</v>
      </c>
      <c r="F142" s="10"/>
      <c r="G142" s="18"/>
      <c r="H142" s="10"/>
    </row>
    <row r="143" spans="1:9" x14ac:dyDescent="0.25">
      <c r="A143" s="2"/>
      <c r="B143" s="59"/>
      <c r="C143" s="6"/>
      <c r="D143" s="10" t="s">
        <v>25</v>
      </c>
      <c r="E143" s="11">
        <v>1</v>
      </c>
      <c r="F143" s="10"/>
      <c r="G143" s="18"/>
      <c r="H143" s="10"/>
    </row>
    <row r="144" spans="1:9" x14ac:dyDescent="0.25">
      <c r="A144" s="2"/>
      <c r="B144" s="59"/>
      <c r="C144" s="6"/>
      <c r="D144" s="10" t="s">
        <v>25</v>
      </c>
      <c r="E144" s="11">
        <v>1</v>
      </c>
      <c r="F144" s="10"/>
      <c r="G144" s="18"/>
      <c r="H144" s="10"/>
    </row>
    <row r="145" spans="1:9" x14ac:dyDescent="0.25">
      <c r="A145" s="2"/>
      <c r="C145" s="6"/>
    </row>
    <row r="146" spans="1:9" x14ac:dyDescent="0.25">
      <c r="A146" s="2">
        <f>A141+1</f>
        <v>27</v>
      </c>
      <c r="B146" s="7" t="s">
        <v>19</v>
      </c>
      <c r="C146" s="6" t="s">
        <v>5</v>
      </c>
      <c r="D146" s="10" t="s">
        <v>26</v>
      </c>
      <c r="E146" s="11">
        <v>0</v>
      </c>
      <c r="F146" s="11">
        <v>1</v>
      </c>
      <c r="G146" s="17">
        <f>IF(F146=1,E146,IF(F146=2,E147,IF(F146=3,E148,IF(F146=4,"editing error",E149))))</f>
        <v>0</v>
      </c>
      <c r="H146" s="17">
        <f>IF(ISBLANK(F146),"",G146)</f>
        <v>0</v>
      </c>
      <c r="I146" s="12">
        <f>MAX(E146:E149)</f>
        <v>1</v>
      </c>
    </row>
    <row r="147" spans="1:9" x14ac:dyDescent="0.25">
      <c r="A147" s="2"/>
      <c r="B147" s="58" t="s">
        <v>70</v>
      </c>
      <c r="C147" s="6"/>
      <c r="D147" s="10" t="s">
        <v>27</v>
      </c>
      <c r="E147" s="11">
        <v>1</v>
      </c>
      <c r="F147" s="10"/>
      <c r="G147" s="18"/>
      <c r="H147" s="10"/>
    </row>
    <row r="148" spans="1:9" x14ac:dyDescent="0.25">
      <c r="A148" s="2"/>
      <c r="B148" s="59"/>
      <c r="C148" s="6"/>
      <c r="D148" s="10" t="s">
        <v>25</v>
      </c>
      <c r="E148" s="11">
        <v>1</v>
      </c>
      <c r="F148" s="10"/>
      <c r="G148" s="18"/>
      <c r="H148" s="10"/>
    </row>
    <row r="149" spans="1:9" x14ac:dyDescent="0.25">
      <c r="A149" s="2"/>
      <c r="B149" s="59"/>
      <c r="C149" s="6"/>
      <c r="D149" s="10" t="s">
        <v>25</v>
      </c>
      <c r="E149" s="11">
        <v>1</v>
      </c>
      <c r="F149" s="10"/>
      <c r="G149" s="18"/>
      <c r="H149" s="10"/>
    </row>
    <row r="150" spans="1:9" x14ac:dyDescent="0.25">
      <c r="A150" s="2"/>
      <c r="C150" s="6"/>
    </row>
    <row r="151" spans="1:9" x14ac:dyDescent="0.25">
      <c r="A151" s="2">
        <f>A146+1</f>
        <v>28</v>
      </c>
      <c r="B151" s="7" t="s">
        <v>20</v>
      </c>
      <c r="C151" s="6" t="s">
        <v>6</v>
      </c>
      <c r="D151" s="10" t="s">
        <v>26</v>
      </c>
      <c r="E151" s="11">
        <v>0</v>
      </c>
      <c r="F151" s="11">
        <v>1</v>
      </c>
      <c r="G151" s="17">
        <f>IF(F151=1,E151,IF(F151=2,E152,IF(F151=3,E153,IF(F151=4,"editing error",E154))))</f>
        <v>0</v>
      </c>
      <c r="H151" s="17">
        <f>IF(ISBLANK(F151),"",G151)</f>
        <v>0</v>
      </c>
      <c r="I151" s="12">
        <f>MAX(E151:E154)</f>
        <v>1</v>
      </c>
    </row>
    <row r="152" spans="1:9" x14ac:dyDescent="0.25">
      <c r="A152" s="2"/>
      <c r="B152" s="58" t="s">
        <v>70</v>
      </c>
      <c r="C152" s="6"/>
      <c r="D152" s="10" t="s">
        <v>27</v>
      </c>
      <c r="E152" s="11">
        <v>1</v>
      </c>
      <c r="F152" s="10"/>
      <c r="G152" s="18"/>
      <c r="H152" s="10"/>
    </row>
    <row r="153" spans="1:9" x14ac:dyDescent="0.25">
      <c r="A153" s="2"/>
      <c r="B153" s="59"/>
      <c r="C153" s="6"/>
      <c r="D153" s="10" t="s">
        <v>25</v>
      </c>
      <c r="E153" s="11">
        <v>1</v>
      </c>
      <c r="F153" s="10"/>
      <c r="G153" s="18"/>
      <c r="H153" s="10"/>
    </row>
    <row r="154" spans="1:9" x14ac:dyDescent="0.25">
      <c r="A154" s="2"/>
      <c r="B154" s="59"/>
      <c r="C154" s="6"/>
      <c r="D154" s="10" t="s">
        <v>25</v>
      </c>
      <c r="E154" s="11">
        <v>1</v>
      </c>
      <c r="F154" s="10"/>
      <c r="G154" s="18"/>
      <c r="H154" s="10"/>
    </row>
    <row r="155" spans="1:9" x14ac:dyDescent="0.25">
      <c r="A155" s="2"/>
      <c r="C155" s="6"/>
    </row>
    <row r="156" spans="1:9" x14ac:dyDescent="0.25">
      <c r="A156" s="2">
        <f>A151+1</f>
        <v>29</v>
      </c>
      <c r="B156" s="7" t="s">
        <v>39</v>
      </c>
      <c r="C156" s="6" t="s">
        <v>7</v>
      </c>
      <c r="D156" s="10" t="s">
        <v>26</v>
      </c>
      <c r="E156" s="11">
        <v>0</v>
      </c>
      <c r="F156" s="11">
        <v>1</v>
      </c>
      <c r="G156" s="17">
        <f>IF(F156=1,E156,IF(F156=2,E157,IF(F156=3,E158,IF(F156=4,"editing error",E159))))</f>
        <v>0</v>
      </c>
      <c r="H156" s="17">
        <f>IF(ISBLANK(F156),"",G156)</f>
        <v>0</v>
      </c>
      <c r="I156" s="12">
        <f>MAX(E156:E159)</f>
        <v>1</v>
      </c>
    </row>
    <row r="157" spans="1:9" x14ac:dyDescent="0.25">
      <c r="A157" s="2"/>
      <c r="B157" s="58" t="s">
        <v>70</v>
      </c>
      <c r="C157" s="6"/>
      <c r="D157" s="10" t="s">
        <v>27</v>
      </c>
      <c r="E157" s="11">
        <v>1</v>
      </c>
      <c r="F157" s="10"/>
      <c r="G157" s="18"/>
      <c r="H157" s="10"/>
    </row>
    <row r="158" spans="1:9" x14ac:dyDescent="0.25">
      <c r="A158" s="2"/>
      <c r="B158" s="59"/>
      <c r="C158" s="6"/>
      <c r="D158" s="10" t="s">
        <v>25</v>
      </c>
      <c r="E158" s="11">
        <v>1</v>
      </c>
      <c r="F158" s="10"/>
      <c r="G158" s="18"/>
      <c r="H158" s="10"/>
    </row>
    <row r="159" spans="1:9" x14ac:dyDescent="0.25">
      <c r="A159" s="2"/>
      <c r="B159" s="59"/>
      <c r="C159" s="6"/>
      <c r="D159" s="10" t="s">
        <v>25</v>
      </c>
      <c r="E159" s="11">
        <v>1</v>
      </c>
      <c r="F159" s="10"/>
      <c r="G159" s="18"/>
      <c r="H159" s="10"/>
    </row>
    <row r="160" spans="1:9" x14ac:dyDescent="0.25">
      <c r="A160" s="2"/>
      <c r="C160" s="6"/>
    </row>
    <row r="161" spans="1:9" x14ac:dyDescent="0.25">
      <c r="A161" s="2">
        <f>A156+1</f>
        <v>30</v>
      </c>
      <c r="B161" s="7" t="s">
        <v>63</v>
      </c>
      <c r="C161" s="6" t="s">
        <v>58</v>
      </c>
      <c r="D161" s="10" t="s">
        <v>26</v>
      </c>
      <c r="E161" s="11">
        <v>0</v>
      </c>
      <c r="F161" s="11">
        <v>1</v>
      </c>
      <c r="G161" s="17">
        <f>IF(F161=1,E161,IF(F161=2,E162,IF(F161=3,E163,IF(F161=4,"editing error",E164))))</f>
        <v>0</v>
      </c>
      <c r="H161" s="17">
        <f>IF(ISBLANK(F161),"",G161)</f>
        <v>0</v>
      </c>
      <c r="I161" s="12">
        <f>MAX(E161:E164)</f>
        <v>1</v>
      </c>
    </row>
    <row r="162" spans="1:9" x14ac:dyDescent="0.25">
      <c r="A162" s="2"/>
      <c r="B162" s="58" t="s">
        <v>70</v>
      </c>
      <c r="C162" s="6"/>
      <c r="D162" s="10" t="s">
        <v>27</v>
      </c>
      <c r="E162" s="11">
        <v>1</v>
      </c>
      <c r="F162" s="10"/>
      <c r="G162" s="18"/>
      <c r="H162" s="10"/>
    </row>
    <row r="163" spans="1:9" x14ac:dyDescent="0.25">
      <c r="A163" s="2"/>
      <c r="B163" s="59"/>
      <c r="C163" s="6"/>
      <c r="D163" s="10" t="s">
        <v>25</v>
      </c>
      <c r="E163" s="11">
        <v>1</v>
      </c>
      <c r="F163" s="10"/>
      <c r="G163" s="18"/>
      <c r="H163" s="10"/>
    </row>
    <row r="164" spans="1:9" x14ac:dyDescent="0.25">
      <c r="A164" s="2"/>
      <c r="B164" s="59"/>
      <c r="C164" s="6"/>
      <c r="D164" s="10" t="s">
        <v>25</v>
      </c>
      <c r="E164" s="11">
        <v>1</v>
      </c>
      <c r="F164" s="10"/>
      <c r="G164" s="18"/>
      <c r="H164" s="10"/>
    </row>
    <row r="165" spans="1:9" x14ac:dyDescent="0.25">
      <c r="A165" s="2"/>
      <c r="C165" s="6"/>
    </row>
    <row r="166" spans="1:9" x14ac:dyDescent="0.25">
      <c r="A166" s="2">
        <f>A161+1</f>
        <v>31</v>
      </c>
      <c r="B166" s="7" t="s">
        <v>64</v>
      </c>
      <c r="C166" s="6" t="s">
        <v>57</v>
      </c>
      <c r="D166" s="10" t="s">
        <v>26</v>
      </c>
      <c r="E166" s="11">
        <v>0</v>
      </c>
      <c r="F166" s="11">
        <v>1</v>
      </c>
      <c r="G166" s="17">
        <f>IF(F166=1,E166,IF(F166=2,E167,IF(F166=3,E168,IF(F166=4,"editing error",E169))))</f>
        <v>0</v>
      </c>
      <c r="H166" s="17">
        <f>IF(ISBLANK(F166),"",G166)</f>
        <v>0</v>
      </c>
      <c r="I166" s="12">
        <f>MAX(E166:E169)</f>
        <v>1</v>
      </c>
    </row>
    <row r="167" spans="1:9" x14ac:dyDescent="0.25">
      <c r="A167" s="2"/>
      <c r="B167" s="58" t="s">
        <v>70</v>
      </c>
      <c r="C167" s="6"/>
      <c r="D167" s="10" t="s">
        <v>27</v>
      </c>
      <c r="E167" s="11">
        <v>1</v>
      </c>
      <c r="F167" s="10"/>
      <c r="G167" s="18"/>
      <c r="H167" s="10"/>
    </row>
    <row r="168" spans="1:9" x14ac:dyDescent="0.25">
      <c r="A168" s="2"/>
      <c r="B168" s="59"/>
      <c r="C168" s="6"/>
      <c r="D168" s="10" t="s">
        <v>25</v>
      </c>
      <c r="E168" s="11">
        <v>1</v>
      </c>
      <c r="F168" s="10"/>
      <c r="G168" s="18"/>
      <c r="H168" s="10"/>
    </row>
    <row r="169" spans="1:9" x14ac:dyDescent="0.25">
      <c r="A169" s="2"/>
      <c r="B169" s="59"/>
      <c r="C169" s="6"/>
      <c r="D169" s="10" t="s">
        <v>25</v>
      </c>
      <c r="E169" s="11">
        <v>1</v>
      </c>
      <c r="F169" s="10"/>
      <c r="G169" s="18"/>
      <c r="H169" s="10"/>
    </row>
    <row r="170" spans="1:9" x14ac:dyDescent="0.25">
      <c r="A170" s="2"/>
      <c r="C170" s="6"/>
    </row>
    <row r="171" spans="1:9" x14ac:dyDescent="0.25">
      <c r="A171" s="2">
        <f>A166+1</f>
        <v>32</v>
      </c>
      <c r="B171" s="7" t="s">
        <v>40</v>
      </c>
      <c r="C171" s="6" t="s">
        <v>8</v>
      </c>
      <c r="D171" s="10" t="s">
        <v>26</v>
      </c>
      <c r="E171" s="11">
        <v>0</v>
      </c>
      <c r="F171" s="11">
        <v>1</v>
      </c>
      <c r="G171" s="17">
        <f>IF(F171=1,E171,IF(F171=2,E172,IF(F171=3,E173,IF(F171=4,"editing error",E174))))</f>
        <v>0</v>
      </c>
      <c r="H171" s="17">
        <f>IF(ISBLANK(F171),"",G171)</f>
        <v>0</v>
      </c>
      <c r="I171" s="12">
        <f>MAX(E171:E174)</f>
        <v>1</v>
      </c>
    </row>
    <row r="172" spans="1:9" x14ac:dyDescent="0.25">
      <c r="A172" s="2"/>
      <c r="B172" s="58" t="s">
        <v>70</v>
      </c>
      <c r="C172" s="6"/>
      <c r="D172" s="10" t="s">
        <v>27</v>
      </c>
      <c r="E172" s="11">
        <v>1</v>
      </c>
      <c r="F172" s="10"/>
      <c r="G172" s="18"/>
      <c r="H172" s="10"/>
    </row>
    <row r="173" spans="1:9" x14ac:dyDescent="0.25">
      <c r="A173" s="2"/>
      <c r="B173" s="59"/>
      <c r="C173" s="6"/>
      <c r="D173" s="10" t="s">
        <v>25</v>
      </c>
      <c r="E173" s="11">
        <v>1</v>
      </c>
      <c r="F173" s="10"/>
      <c r="G173" s="18"/>
      <c r="H173" s="10"/>
    </row>
    <row r="174" spans="1:9" x14ac:dyDescent="0.25">
      <c r="A174" s="2"/>
      <c r="B174" s="59"/>
      <c r="C174" s="6"/>
      <c r="D174" s="10" t="s">
        <v>25</v>
      </c>
      <c r="E174" s="11">
        <v>1</v>
      </c>
      <c r="F174" s="10"/>
      <c r="G174" s="18"/>
      <c r="H174" s="10"/>
    </row>
    <row r="175" spans="1:9" ht="15" x14ac:dyDescent="0.25">
      <c r="A175" s="2"/>
      <c r="B175" s="44"/>
      <c r="C175" s="6"/>
    </row>
    <row r="176" spans="1:9" x14ac:dyDescent="0.25">
      <c r="A176" s="2">
        <f>A171+1</f>
        <v>33</v>
      </c>
      <c r="B176" s="7" t="s">
        <v>65</v>
      </c>
      <c r="C176" s="6" t="s">
        <v>56</v>
      </c>
      <c r="D176" s="10" t="s">
        <v>26</v>
      </c>
      <c r="E176" s="11">
        <v>0</v>
      </c>
      <c r="F176" s="11">
        <v>1</v>
      </c>
      <c r="G176" s="17">
        <f>IF(F176=1,E176,IF(F176=2,E177,IF(F176=3,E178,IF(F176=4,"editing error",E179))))</f>
        <v>0</v>
      </c>
      <c r="H176" s="17">
        <f>IF(ISBLANK(F176),"",G176)</f>
        <v>0</v>
      </c>
      <c r="I176" s="12">
        <f>MAX(E176:E179)</f>
        <v>1</v>
      </c>
    </row>
    <row r="177" spans="1:9" x14ac:dyDescent="0.25">
      <c r="A177" s="2"/>
      <c r="B177" s="58" t="s">
        <v>70</v>
      </c>
      <c r="C177" s="6"/>
      <c r="D177" s="10" t="s">
        <v>27</v>
      </c>
      <c r="E177" s="11">
        <v>1</v>
      </c>
      <c r="F177" s="10"/>
      <c r="G177" s="18"/>
      <c r="H177" s="10"/>
    </row>
    <row r="178" spans="1:9" x14ac:dyDescent="0.25">
      <c r="A178" s="2"/>
      <c r="B178" s="59"/>
      <c r="C178" s="6"/>
      <c r="D178" s="10" t="s">
        <v>25</v>
      </c>
      <c r="E178" s="11">
        <v>1</v>
      </c>
      <c r="F178" s="10"/>
      <c r="G178" s="18"/>
      <c r="H178" s="10"/>
    </row>
    <row r="179" spans="1:9" x14ac:dyDescent="0.25">
      <c r="A179" s="2"/>
      <c r="B179" s="59"/>
      <c r="C179" s="6"/>
      <c r="D179" s="10" t="s">
        <v>25</v>
      </c>
      <c r="E179" s="11">
        <v>1</v>
      </c>
      <c r="F179" s="10"/>
      <c r="G179" s="18"/>
      <c r="H179" s="10"/>
    </row>
    <row r="180" spans="1:9" ht="15" x14ac:dyDescent="0.25">
      <c r="A180" s="2"/>
      <c r="B180" s="44"/>
      <c r="C180" s="6"/>
    </row>
    <row r="181" spans="1:9" x14ac:dyDescent="0.25">
      <c r="A181" s="2">
        <f>A176+1</f>
        <v>34</v>
      </c>
      <c r="B181" s="47" t="s">
        <v>74</v>
      </c>
      <c r="C181" s="6" t="s">
        <v>9</v>
      </c>
      <c r="D181" s="10" t="s">
        <v>26</v>
      </c>
      <c r="E181" s="11">
        <v>0</v>
      </c>
      <c r="F181" s="11">
        <v>1</v>
      </c>
      <c r="G181" s="17">
        <f>IF(F181=1,E181,IF(F181=2,E182,IF(F181=3,E183,IF(F181=4,"editing error",E184))))</f>
        <v>0</v>
      </c>
      <c r="H181" s="17">
        <f>IF(ISBLANK(F181),"",G181)</f>
        <v>0</v>
      </c>
      <c r="I181" s="12">
        <f>MAX(E181:E184)</f>
        <v>1</v>
      </c>
    </row>
    <row r="182" spans="1:9" x14ac:dyDescent="0.25">
      <c r="A182" s="2"/>
      <c r="B182" s="58" t="s">
        <v>70</v>
      </c>
      <c r="C182" s="6"/>
      <c r="D182" s="10" t="s">
        <v>27</v>
      </c>
      <c r="E182" s="11">
        <v>1</v>
      </c>
      <c r="F182" s="10"/>
      <c r="G182" s="18"/>
      <c r="H182" s="10"/>
    </row>
    <row r="183" spans="1:9" x14ac:dyDescent="0.25">
      <c r="A183" s="2"/>
      <c r="B183" s="59"/>
      <c r="C183" s="6"/>
      <c r="D183" s="10" t="s">
        <v>25</v>
      </c>
      <c r="E183" s="11">
        <v>1</v>
      </c>
      <c r="F183" s="10"/>
      <c r="G183" s="18"/>
      <c r="H183" s="10"/>
    </row>
    <row r="184" spans="1:9" x14ac:dyDescent="0.25">
      <c r="A184" s="2"/>
      <c r="B184" s="59"/>
      <c r="C184" s="6"/>
      <c r="D184" s="10" t="s">
        <v>25</v>
      </c>
      <c r="E184" s="11">
        <v>1</v>
      </c>
      <c r="F184" s="10"/>
      <c r="G184" s="18"/>
      <c r="H184" s="10"/>
    </row>
    <row r="185" spans="1:9" ht="15" x14ac:dyDescent="0.25">
      <c r="A185" s="2"/>
      <c r="B185" s="44"/>
      <c r="C185" s="6"/>
    </row>
    <row r="186" spans="1:9" x14ac:dyDescent="0.25">
      <c r="A186" s="2">
        <f>A181+1</f>
        <v>35</v>
      </c>
      <c r="B186" s="7" t="s">
        <v>68</v>
      </c>
      <c r="C186" s="6" t="s">
        <v>66</v>
      </c>
      <c r="D186" s="10" t="s">
        <v>26</v>
      </c>
      <c r="E186" s="11">
        <v>0</v>
      </c>
      <c r="F186" s="11">
        <v>1</v>
      </c>
      <c r="G186" s="17">
        <f>IF(F186=1,E186,IF(F186=2,E187,IF(F186=3,E188,IF(F186=4,"editing error",E189))))</f>
        <v>0</v>
      </c>
      <c r="H186" s="17">
        <f>IF(ISBLANK(F186),"",G186)</f>
        <v>0</v>
      </c>
      <c r="I186" s="12">
        <f>MAX(E186:E189)</f>
        <v>1</v>
      </c>
    </row>
    <row r="187" spans="1:9" x14ac:dyDescent="0.25">
      <c r="A187" s="2"/>
      <c r="B187" s="58" t="s">
        <v>70</v>
      </c>
      <c r="C187" s="6"/>
      <c r="D187" s="10" t="s">
        <v>27</v>
      </c>
      <c r="E187" s="11">
        <v>1</v>
      </c>
      <c r="F187" s="10"/>
      <c r="G187" s="18"/>
      <c r="H187" s="10"/>
    </row>
    <row r="188" spans="1:9" x14ac:dyDescent="0.25">
      <c r="A188" s="2"/>
      <c r="B188" s="59"/>
      <c r="C188" s="6"/>
      <c r="D188" s="10" t="s">
        <v>25</v>
      </c>
      <c r="E188" s="11">
        <v>1</v>
      </c>
      <c r="F188" s="10"/>
      <c r="G188" s="18"/>
      <c r="H188" s="10"/>
    </row>
    <row r="189" spans="1:9" x14ac:dyDescent="0.25">
      <c r="A189" s="2"/>
      <c r="B189" s="59"/>
      <c r="C189" s="6"/>
      <c r="D189" s="10" t="s">
        <v>25</v>
      </c>
      <c r="E189" s="11">
        <v>1</v>
      </c>
      <c r="F189" s="10"/>
      <c r="G189" s="18"/>
      <c r="H189" s="10"/>
    </row>
    <row r="190" spans="1:9" ht="15" x14ac:dyDescent="0.25">
      <c r="A190" s="2"/>
      <c r="B190" s="44"/>
      <c r="C190" s="6"/>
    </row>
    <row r="191" spans="1:9" x14ac:dyDescent="0.25">
      <c r="A191" s="2">
        <f>A186+1</f>
        <v>36</v>
      </c>
      <c r="B191" s="7" t="s">
        <v>69</v>
      </c>
      <c r="C191" s="6" t="s">
        <v>67</v>
      </c>
      <c r="D191" s="10" t="s">
        <v>26</v>
      </c>
      <c r="E191" s="11">
        <v>0</v>
      </c>
      <c r="F191" s="11">
        <v>1</v>
      </c>
      <c r="G191" s="17">
        <f>IF(F191=1,E191,IF(F191=2,E192,IF(F191=3,E193,IF(F191=4,"editing error",E194))))</f>
        <v>0</v>
      </c>
      <c r="H191" s="17">
        <f>IF(ISBLANK(F191),"",G191)</f>
        <v>0</v>
      </c>
      <c r="I191" s="12">
        <f>MAX(E191:E194)</f>
        <v>1</v>
      </c>
    </row>
    <row r="192" spans="1:9" x14ac:dyDescent="0.25">
      <c r="A192" s="2"/>
      <c r="B192" s="58" t="s">
        <v>70</v>
      </c>
      <c r="C192" s="6"/>
      <c r="D192" s="10" t="s">
        <v>27</v>
      </c>
      <c r="E192" s="11">
        <v>1</v>
      </c>
      <c r="F192" s="10"/>
      <c r="G192" s="18"/>
      <c r="H192" s="10"/>
    </row>
    <row r="193" spans="1:9" x14ac:dyDescent="0.25">
      <c r="A193" s="2"/>
      <c r="B193" s="59"/>
      <c r="C193" s="6"/>
      <c r="D193" s="10" t="s">
        <v>25</v>
      </c>
      <c r="E193" s="11">
        <v>1</v>
      </c>
      <c r="F193" s="10"/>
      <c r="G193" s="18"/>
      <c r="H193" s="10"/>
    </row>
    <row r="194" spans="1:9" x14ac:dyDescent="0.25">
      <c r="A194" s="2"/>
      <c r="B194" s="59"/>
      <c r="C194" s="6"/>
      <c r="D194" s="10" t="s">
        <v>25</v>
      </c>
      <c r="E194" s="11">
        <v>1</v>
      </c>
      <c r="F194" s="10"/>
      <c r="G194" s="18"/>
      <c r="H194" s="10"/>
    </row>
    <row r="195" spans="1:9" x14ac:dyDescent="0.25">
      <c r="A195" s="2"/>
      <c r="C195" s="6"/>
    </row>
    <row r="196" spans="1:9" ht="15" x14ac:dyDescent="0.25">
      <c r="A196" s="60" t="s">
        <v>14</v>
      </c>
      <c r="B196" s="61"/>
      <c r="C196" s="6"/>
    </row>
    <row r="197" spans="1:9" x14ac:dyDescent="0.25">
      <c r="A197" s="2"/>
      <c r="C197" s="6"/>
    </row>
    <row r="198" spans="1:9" ht="43.5" x14ac:dyDescent="0.25">
      <c r="A198" s="2">
        <f>A191+1</f>
        <v>37</v>
      </c>
      <c r="B198" s="46" t="s">
        <v>136</v>
      </c>
      <c r="C198" s="9">
        <v>10.199999999999999</v>
      </c>
      <c r="D198" s="10" t="s">
        <v>26</v>
      </c>
      <c r="E198" s="11">
        <v>0</v>
      </c>
      <c r="F198" s="11">
        <v>1</v>
      </c>
      <c r="G198" s="17">
        <f>IF(F198=1,E198,IF(F198=2,E199,IF(F198=3,E200,IF(F198=4,"editing error",E201))))</f>
        <v>0</v>
      </c>
      <c r="H198" s="17">
        <f>IF(ISBLANK(F198),"",G198)</f>
        <v>0</v>
      </c>
      <c r="I198" s="12">
        <f>MAX(E198:E201)</f>
        <v>1</v>
      </c>
    </row>
    <row r="199" spans="1:9" x14ac:dyDescent="0.25">
      <c r="A199" s="2"/>
      <c r="B199" s="58" t="s">
        <v>70</v>
      </c>
      <c r="C199" s="6"/>
      <c r="D199" s="10" t="s">
        <v>27</v>
      </c>
      <c r="E199" s="11">
        <v>1</v>
      </c>
      <c r="F199" s="10"/>
      <c r="G199" s="18"/>
      <c r="H199" s="10"/>
    </row>
    <row r="200" spans="1:9" x14ac:dyDescent="0.25">
      <c r="A200" s="2"/>
      <c r="B200" s="59"/>
      <c r="C200" s="6"/>
      <c r="D200" s="10" t="s">
        <v>25</v>
      </c>
      <c r="E200" s="11">
        <v>1</v>
      </c>
      <c r="F200" s="10"/>
      <c r="G200" s="18"/>
      <c r="H200" s="10"/>
    </row>
    <row r="201" spans="1:9" x14ac:dyDescent="0.25">
      <c r="A201" s="2"/>
      <c r="B201" s="59"/>
      <c r="C201" s="6"/>
      <c r="D201" s="10" t="s">
        <v>25</v>
      </c>
      <c r="E201" s="11">
        <v>1</v>
      </c>
      <c r="F201" s="10"/>
      <c r="G201" s="18"/>
      <c r="H201" s="10"/>
    </row>
    <row r="202" spans="1:9" x14ac:dyDescent="0.25">
      <c r="A202" s="2"/>
      <c r="C202" s="6"/>
      <c r="D202" s="10"/>
      <c r="E202" s="10"/>
      <c r="F202" s="10"/>
      <c r="G202" s="18"/>
      <c r="H202" s="10"/>
    </row>
    <row r="203" spans="1:9" ht="28.5" x14ac:dyDescent="0.25">
      <c r="A203" s="2">
        <f>A198+1</f>
        <v>38</v>
      </c>
      <c r="B203" s="43" t="s">
        <v>76</v>
      </c>
      <c r="C203" s="6">
        <v>10.3</v>
      </c>
      <c r="D203" s="10" t="s">
        <v>26</v>
      </c>
      <c r="E203" s="11">
        <v>0</v>
      </c>
      <c r="F203" s="11">
        <v>1</v>
      </c>
      <c r="G203" s="17">
        <f>IF(F203=1,E203,IF(F203=2,E204,IF(F203=3,E205,IF(F203=4,"editing error",E206))))</f>
        <v>0</v>
      </c>
      <c r="H203" s="17">
        <f>IF(ISBLANK(F203),"",G203)</f>
        <v>0</v>
      </c>
      <c r="I203" s="12">
        <f>MAX(E203:E206)</f>
        <v>1</v>
      </c>
    </row>
    <row r="204" spans="1:9" x14ac:dyDescent="0.25">
      <c r="A204" s="2"/>
      <c r="B204" s="58" t="s">
        <v>70</v>
      </c>
      <c r="C204" s="6"/>
      <c r="D204" s="10" t="s">
        <v>27</v>
      </c>
      <c r="E204" s="11">
        <v>1</v>
      </c>
      <c r="F204" s="10"/>
      <c r="G204" s="18"/>
      <c r="H204" s="10"/>
    </row>
    <row r="205" spans="1:9" x14ac:dyDescent="0.25">
      <c r="A205" s="2"/>
      <c r="B205" s="59"/>
      <c r="C205" s="6"/>
      <c r="D205" s="10" t="s">
        <v>25</v>
      </c>
      <c r="E205" s="11">
        <v>1</v>
      </c>
      <c r="F205" s="10"/>
      <c r="G205" s="18"/>
      <c r="H205" s="10"/>
    </row>
    <row r="206" spans="1:9" x14ac:dyDescent="0.25">
      <c r="A206" s="2"/>
      <c r="B206" s="59"/>
      <c r="C206" s="6"/>
      <c r="D206" s="10" t="s">
        <v>25</v>
      </c>
      <c r="E206" s="11">
        <v>1</v>
      </c>
      <c r="F206" s="10"/>
      <c r="G206" s="18"/>
      <c r="H206" s="10"/>
    </row>
    <row r="207" spans="1:9" x14ac:dyDescent="0.25">
      <c r="A207" s="2"/>
      <c r="C207" s="6"/>
    </row>
    <row r="208" spans="1:9" ht="14.45" customHeight="1" x14ac:dyDescent="0.25">
      <c r="A208" s="60" t="s">
        <v>36</v>
      </c>
      <c r="B208" s="61"/>
      <c r="C208" s="6"/>
    </row>
    <row r="209" spans="1:9" x14ac:dyDescent="0.25">
      <c r="A209" s="2"/>
      <c r="C209" s="6"/>
    </row>
    <row r="210" spans="1:9" ht="42.75" x14ac:dyDescent="0.25">
      <c r="A210" s="2">
        <f>A203+1</f>
        <v>39</v>
      </c>
      <c r="B210" s="46" t="s">
        <v>137</v>
      </c>
      <c r="C210" s="6">
        <v>11.2</v>
      </c>
      <c r="D210" s="10" t="s">
        <v>26</v>
      </c>
      <c r="E210" s="11">
        <v>0</v>
      </c>
      <c r="F210" s="11">
        <v>1</v>
      </c>
      <c r="G210" s="17">
        <f>IF(F210=1,E210,IF(F210=2,E211,IF(F210=3,E212,IF(F210=4,"editing error",E213))))</f>
        <v>0</v>
      </c>
      <c r="H210" s="17">
        <f>IF(ISBLANK(F210),"",G210)</f>
        <v>0</v>
      </c>
      <c r="I210" s="12">
        <f>MAX(E210:E213)</f>
        <v>1</v>
      </c>
    </row>
    <row r="211" spans="1:9" x14ac:dyDescent="0.25">
      <c r="A211" s="2"/>
      <c r="B211" s="58" t="s">
        <v>70</v>
      </c>
      <c r="C211" s="6"/>
      <c r="D211" s="10" t="s">
        <v>27</v>
      </c>
      <c r="E211" s="11">
        <v>1</v>
      </c>
      <c r="F211" s="10"/>
      <c r="G211" s="18"/>
      <c r="H211" s="10"/>
    </row>
    <row r="212" spans="1:9" x14ac:dyDescent="0.25">
      <c r="A212" s="2"/>
      <c r="B212" s="59"/>
      <c r="C212" s="6"/>
      <c r="D212" s="10" t="s">
        <v>25</v>
      </c>
      <c r="E212" s="11">
        <v>1</v>
      </c>
      <c r="F212" s="10"/>
      <c r="G212" s="18"/>
      <c r="H212" s="10"/>
    </row>
    <row r="213" spans="1:9" x14ac:dyDescent="0.25">
      <c r="A213" s="2"/>
      <c r="B213" s="59"/>
      <c r="C213" s="6"/>
      <c r="D213" s="10" t="s">
        <v>25</v>
      </c>
      <c r="E213" s="11">
        <v>1</v>
      </c>
      <c r="F213" s="10"/>
      <c r="G213" s="18"/>
      <c r="H213" s="10"/>
    </row>
    <row r="214" spans="1:9" x14ac:dyDescent="0.25">
      <c r="A214" s="2"/>
      <c r="C214" s="6"/>
    </row>
    <row r="215" spans="1:9" ht="42.75" x14ac:dyDescent="0.25">
      <c r="A215" s="50">
        <f>A210+1</f>
        <v>40</v>
      </c>
      <c r="B215" s="46" t="s">
        <v>138</v>
      </c>
      <c r="C215" s="6">
        <v>11.3</v>
      </c>
      <c r="D215" s="10" t="s">
        <v>26</v>
      </c>
      <c r="E215" s="11">
        <v>0</v>
      </c>
      <c r="F215" s="11">
        <v>1</v>
      </c>
      <c r="G215" s="17">
        <f>IF(F215=1,E215,IF(F215=2,E216,IF(F215=3,E217,IF(F215=4,"editing error",E218))))</f>
        <v>0</v>
      </c>
      <c r="H215" s="17">
        <f>IF(ISBLANK(F215),"",G215)</f>
        <v>0</v>
      </c>
      <c r="I215" s="12">
        <f>MAX(E215:E218)</f>
        <v>1</v>
      </c>
    </row>
    <row r="216" spans="1:9" x14ac:dyDescent="0.25">
      <c r="A216" s="2"/>
      <c r="B216" s="58" t="s">
        <v>70</v>
      </c>
      <c r="C216" s="6"/>
      <c r="D216" s="10" t="s">
        <v>27</v>
      </c>
      <c r="E216" s="11">
        <v>1</v>
      </c>
      <c r="F216" s="10"/>
      <c r="G216" s="18"/>
      <c r="H216" s="10"/>
    </row>
    <row r="217" spans="1:9" x14ac:dyDescent="0.25">
      <c r="A217" s="2"/>
      <c r="B217" s="59"/>
      <c r="C217" s="6"/>
      <c r="D217" s="10" t="s">
        <v>25</v>
      </c>
      <c r="E217" s="11">
        <v>1</v>
      </c>
      <c r="F217" s="10"/>
      <c r="G217" s="18"/>
      <c r="H217" s="10"/>
    </row>
    <row r="218" spans="1:9" x14ac:dyDescent="0.25">
      <c r="A218" s="2"/>
      <c r="B218" s="59"/>
      <c r="C218" s="6"/>
      <c r="D218" s="10" t="s">
        <v>25</v>
      </c>
      <c r="E218" s="11">
        <v>1</v>
      </c>
      <c r="F218" s="10"/>
      <c r="G218" s="18"/>
      <c r="H218" s="10"/>
    </row>
    <row r="219" spans="1:9" x14ac:dyDescent="0.25">
      <c r="A219" s="2"/>
      <c r="C219" s="6"/>
    </row>
    <row r="220" spans="1:9" ht="28.5" x14ac:dyDescent="0.25">
      <c r="A220" s="50">
        <f>A215+1</f>
        <v>41</v>
      </c>
      <c r="B220" s="8" t="s">
        <v>139</v>
      </c>
      <c r="C220" s="6">
        <v>11.4</v>
      </c>
      <c r="D220" s="10" t="s">
        <v>26</v>
      </c>
      <c r="E220" s="11">
        <v>0</v>
      </c>
      <c r="F220" s="11">
        <v>1</v>
      </c>
      <c r="G220" s="17">
        <f>IF(F220=1,E220,IF(F220=2,E221,IF(F220=3,E222,IF(F220=4,"editing error",E223))))</f>
        <v>0</v>
      </c>
      <c r="H220" s="17">
        <f>IF(ISBLANK(F220),"",G220)</f>
        <v>0</v>
      </c>
      <c r="I220" s="12">
        <f>MAX(E220:E223)</f>
        <v>1</v>
      </c>
    </row>
    <row r="221" spans="1:9" x14ac:dyDescent="0.25">
      <c r="A221" s="2"/>
      <c r="B221" s="58" t="s">
        <v>70</v>
      </c>
      <c r="C221" s="6"/>
      <c r="D221" s="10" t="s">
        <v>27</v>
      </c>
      <c r="E221" s="11">
        <v>1</v>
      </c>
      <c r="F221" s="10"/>
      <c r="G221" s="18"/>
      <c r="H221" s="10"/>
    </row>
    <row r="222" spans="1:9" x14ac:dyDescent="0.25">
      <c r="A222" s="2"/>
      <c r="B222" s="59"/>
      <c r="C222" s="6"/>
      <c r="D222" s="10" t="s">
        <v>25</v>
      </c>
      <c r="E222" s="11">
        <v>1</v>
      </c>
      <c r="F222" s="10"/>
      <c r="G222" s="18"/>
      <c r="H222" s="10"/>
    </row>
    <row r="223" spans="1:9" x14ac:dyDescent="0.25">
      <c r="A223" s="2"/>
      <c r="B223" s="59"/>
      <c r="C223" s="6"/>
      <c r="D223" s="10" t="s">
        <v>25</v>
      </c>
      <c r="E223" s="11">
        <v>1</v>
      </c>
      <c r="F223" s="10"/>
      <c r="G223" s="18"/>
      <c r="H223" s="10"/>
    </row>
    <row r="224" spans="1:9" x14ac:dyDescent="0.25">
      <c r="A224" s="2"/>
      <c r="C224" s="6"/>
      <c r="D224" s="10"/>
      <c r="E224" s="11"/>
      <c r="F224" s="10"/>
      <c r="G224" s="18"/>
      <c r="H224" s="10"/>
    </row>
    <row r="225" spans="1:10" x14ac:dyDescent="0.25">
      <c r="A225" s="2"/>
      <c r="C225" s="6"/>
      <c r="D225" s="10"/>
      <c r="E225" s="10"/>
      <c r="F225" s="63" t="s">
        <v>17</v>
      </c>
      <c r="G225" s="18"/>
      <c r="H225" s="10"/>
    </row>
    <row r="226" spans="1:10" x14ac:dyDescent="0.25">
      <c r="A226" s="2"/>
      <c r="C226" s="6"/>
      <c r="D226" s="13" t="s">
        <v>16</v>
      </c>
      <c r="E226" s="10"/>
      <c r="F226" s="63"/>
      <c r="G226" s="19"/>
      <c r="H226" s="10"/>
    </row>
    <row r="227" spans="1:10" x14ac:dyDescent="0.25">
      <c r="A227" s="2"/>
      <c r="D227" s="10" t="str">
        <f>A4</f>
        <v xml:space="preserve">Security Management Program (SMP)
</v>
      </c>
      <c r="E227" s="10">
        <v>4</v>
      </c>
      <c r="F227" s="20">
        <f t="shared" ref="F227:F235" si="0">$J$235</f>
        <v>0</v>
      </c>
      <c r="G227" s="18"/>
      <c r="H227" s="10">
        <f>SUM(H6:H24)</f>
        <v>0</v>
      </c>
      <c r="I227" s="10">
        <f>SUM(I6:I24)</f>
        <v>4</v>
      </c>
      <c r="J227" s="25">
        <f t="shared" ref="J227:J234" si="1">(I227-H227)/I227</f>
        <v>1</v>
      </c>
    </row>
    <row r="228" spans="1:10" x14ac:dyDescent="0.25">
      <c r="A228" s="2"/>
      <c r="D228" s="10" t="str">
        <f>A26</f>
        <v xml:space="preserve">Security Risk Management
</v>
      </c>
      <c r="E228" s="10">
        <v>5</v>
      </c>
      <c r="F228" s="20">
        <f t="shared" si="0"/>
        <v>0</v>
      </c>
      <c r="G228" s="18"/>
      <c r="H228" s="10">
        <f>SUM(H28:H46)</f>
        <v>0</v>
      </c>
      <c r="I228" s="10">
        <f>SUM(I28:I46)</f>
        <v>4</v>
      </c>
      <c r="J228" s="25">
        <f t="shared" si="1"/>
        <v>1</v>
      </c>
    </row>
    <row r="229" spans="1:10" x14ac:dyDescent="0.25">
      <c r="A229" s="2"/>
      <c r="D229" s="10" t="str">
        <f>A48</f>
        <v>Information Security Management</v>
      </c>
      <c r="E229" s="10">
        <v>6</v>
      </c>
      <c r="F229" s="20">
        <f t="shared" si="0"/>
        <v>0</v>
      </c>
      <c r="G229" s="18"/>
      <c r="H229" s="10">
        <f>SUM(H50:H93)</f>
        <v>0</v>
      </c>
      <c r="I229" s="10">
        <f>SUM(I50:I93)</f>
        <v>9</v>
      </c>
      <c r="J229" s="25">
        <f t="shared" si="1"/>
        <v>1</v>
      </c>
    </row>
    <row r="230" spans="1:10" x14ac:dyDescent="0.25">
      <c r="A230" s="2"/>
      <c r="D230" s="10" t="str">
        <f>A95</f>
        <v>IT / Control Systems Security</v>
      </c>
      <c r="E230" s="10">
        <v>7</v>
      </c>
      <c r="F230" s="20">
        <f t="shared" si="0"/>
        <v>0</v>
      </c>
      <c r="G230" s="18"/>
      <c r="H230" s="10">
        <f>SUM(H97:H105)</f>
        <v>0</v>
      </c>
      <c r="I230" s="10">
        <f>SUM(I97:I105)</f>
        <v>2</v>
      </c>
      <c r="J230" s="25">
        <f t="shared" si="1"/>
        <v>1</v>
      </c>
    </row>
    <row r="231" spans="1:10" x14ac:dyDescent="0.25">
      <c r="A231" s="2"/>
      <c r="D231" s="10" t="str">
        <f>A107</f>
        <v>Personnel Security</v>
      </c>
      <c r="E231" s="10">
        <v>8</v>
      </c>
      <c r="F231" s="20">
        <f t="shared" si="0"/>
        <v>0</v>
      </c>
      <c r="G231" s="18"/>
      <c r="H231" s="10">
        <f>SUM(H109:H132)</f>
        <v>0</v>
      </c>
      <c r="I231" s="10">
        <f>SUM(I109:I132)</f>
        <v>5</v>
      </c>
      <c r="J231" s="25">
        <f t="shared" si="1"/>
        <v>1</v>
      </c>
    </row>
    <row r="232" spans="1:10" x14ac:dyDescent="0.25">
      <c r="A232" s="2"/>
      <c r="D232" s="10" t="str">
        <f>A134</f>
        <v>Physical Security Measures</v>
      </c>
      <c r="E232" s="10">
        <v>9</v>
      </c>
      <c r="F232" s="20">
        <f t="shared" si="0"/>
        <v>0</v>
      </c>
      <c r="G232" s="18"/>
      <c r="H232" s="10">
        <f>SUM(H136:H194)</f>
        <v>0</v>
      </c>
      <c r="I232" s="10">
        <f>SUM(I136:I194)</f>
        <v>12</v>
      </c>
      <c r="J232" s="25">
        <f t="shared" si="1"/>
        <v>1</v>
      </c>
    </row>
    <row r="233" spans="1:10" x14ac:dyDescent="0.25">
      <c r="A233" s="2"/>
      <c r="D233" s="10" t="str">
        <f>A196</f>
        <v>Security Incident Management</v>
      </c>
      <c r="E233" s="10">
        <v>10</v>
      </c>
      <c r="F233" s="20">
        <f t="shared" si="0"/>
        <v>0</v>
      </c>
      <c r="G233" s="18"/>
      <c r="H233" s="10">
        <f>SUM(H198:H206)</f>
        <v>0</v>
      </c>
      <c r="I233" s="10">
        <f>SUM(I198:I206)</f>
        <v>2</v>
      </c>
      <c r="J233" s="25">
        <f t="shared" si="1"/>
        <v>1</v>
      </c>
    </row>
    <row r="234" spans="1:10" x14ac:dyDescent="0.25">
      <c r="A234" s="2"/>
      <c r="D234" s="10" t="str">
        <f>A208</f>
        <v>Monitoring and Review</v>
      </c>
      <c r="E234" s="10">
        <v>11</v>
      </c>
      <c r="F234" s="20">
        <f t="shared" si="0"/>
        <v>0</v>
      </c>
      <c r="G234" s="18"/>
      <c r="H234" s="10">
        <f>SUM(H210:H223)</f>
        <v>0</v>
      </c>
      <c r="I234" s="10">
        <f>SUM(I220:I223)</f>
        <v>1</v>
      </c>
      <c r="J234" s="25">
        <f t="shared" si="1"/>
        <v>1</v>
      </c>
    </row>
    <row r="235" spans="1:10" x14ac:dyDescent="0.25">
      <c r="A235" s="2"/>
      <c r="D235" s="14" t="s">
        <v>15</v>
      </c>
      <c r="E235" s="10"/>
      <c r="F235" s="20">
        <f t="shared" si="0"/>
        <v>0</v>
      </c>
      <c r="G235" s="18"/>
      <c r="H235" s="10">
        <f>SUM(H227:H234)</f>
        <v>0</v>
      </c>
      <c r="I235" s="10">
        <f>SUM(I227:I234)</f>
        <v>39</v>
      </c>
      <c r="J235" s="25">
        <f>H235/I235</f>
        <v>0</v>
      </c>
    </row>
    <row r="236" spans="1:10" x14ac:dyDescent="0.25">
      <c r="A236" s="2"/>
      <c r="D236" s="10"/>
      <c r="E236" s="10"/>
      <c r="F236" s="10"/>
      <c r="G236" s="18"/>
      <c r="H236" s="10"/>
    </row>
    <row r="237" spans="1:10" x14ac:dyDescent="0.25">
      <c r="A237" s="2"/>
      <c r="C237" s="6"/>
      <c r="D237" s="10"/>
      <c r="E237" s="10"/>
      <c r="F237" s="10"/>
      <c r="G237" s="18"/>
      <c r="H237" s="10"/>
    </row>
    <row r="238" spans="1:10" x14ac:dyDescent="0.25">
      <c r="A238" s="2"/>
      <c r="C238" s="6"/>
      <c r="D238" s="10"/>
      <c r="E238" s="10"/>
      <c r="F238" s="10"/>
      <c r="G238" s="18"/>
      <c r="H238" s="10"/>
    </row>
    <row r="239" spans="1:10" x14ac:dyDescent="0.25">
      <c r="A239" s="2"/>
      <c r="C239" s="6"/>
      <c r="D239" s="10"/>
      <c r="E239" s="10"/>
      <c r="F239" s="10"/>
      <c r="G239" s="18"/>
      <c r="H239" s="10"/>
    </row>
    <row r="240" spans="1:10" x14ac:dyDescent="0.25">
      <c r="A240" s="2"/>
      <c r="C240" s="6"/>
    </row>
    <row r="241" spans="1:3" x14ac:dyDescent="0.25">
      <c r="A241" s="2"/>
      <c r="C241" s="6"/>
    </row>
    <row r="252" spans="1:3" x14ac:dyDescent="0.25">
      <c r="B252" s="3"/>
    </row>
  </sheetData>
  <mergeCells count="53">
    <mergeCell ref="F225:F226"/>
    <mergeCell ref="B216:B218"/>
    <mergeCell ref="B199:B201"/>
    <mergeCell ref="B204:B206"/>
    <mergeCell ref="B98:B100"/>
    <mergeCell ref="A196:B196"/>
    <mergeCell ref="B172:B174"/>
    <mergeCell ref="A134:B134"/>
    <mergeCell ref="B137:B139"/>
    <mergeCell ref="B162:B164"/>
    <mergeCell ref="B142:B144"/>
    <mergeCell ref="B187:B189"/>
    <mergeCell ref="B221:B223"/>
    <mergeCell ref="B103:B105"/>
    <mergeCell ref="B167:B169"/>
    <mergeCell ref="B177:B179"/>
    <mergeCell ref="G3:H3"/>
    <mergeCell ref="B211:B213"/>
    <mergeCell ref="A4:B4"/>
    <mergeCell ref="B7:B9"/>
    <mergeCell ref="B17:B19"/>
    <mergeCell ref="B44:B46"/>
    <mergeCell ref="B130:B132"/>
    <mergeCell ref="A95:B95"/>
    <mergeCell ref="B39:B41"/>
    <mergeCell ref="B61:B63"/>
    <mergeCell ref="B71:B73"/>
    <mergeCell ref="A208:B208"/>
    <mergeCell ref="B192:B194"/>
    <mergeCell ref="B86:B88"/>
    <mergeCell ref="B91:B93"/>
    <mergeCell ref="B157:B159"/>
    <mergeCell ref="B182:B184"/>
    <mergeCell ref="B66:B68"/>
    <mergeCell ref="B76:B78"/>
    <mergeCell ref="B147:B149"/>
    <mergeCell ref="B152:B154"/>
    <mergeCell ref="B115:B117"/>
    <mergeCell ref="B120:B122"/>
    <mergeCell ref="B110:B112"/>
    <mergeCell ref="A107:B107"/>
    <mergeCell ref="B125:B127"/>
    <mergeCell ref="A2:C2"/>
    <mergeCell ref="A1:C1"/>
    <mergeCell ref="B12:B14"/>
    <mergeCell ref="B81:B83"/>
    <mergeCell ref="A26:B26"/>
    <mergeCell ref="B34:B36"/>
    <mergeCell ref="A48:B48"/>
    <mergeCell ref="B51:B53"/>
    <mergeCell ref="B29:B31"/>
    <mergeCell ref="B22:B24"/>
    <mergeCell ref="B56:B58"/>
  </mergeCells>
  <phoneticPr fontId="12" type="noConversion"/>
  <printOptions horizontalCentered="1"/>
  <pageMargins left="0.23622047244094491" right="0.23622047244094491" top="0.74803149606299213" bottom="0.74803149606299213" header="0.31496062992125984" footer="0.31496062992125984"/>
  <pageSetup fitToHeight="7" orientation="portrait" r:id="rId1"/>
  <headerFooter>
    <oddFooter>&amp;C&amp;"Arial,Italic"&amp;9This tool is a condensed version of the Z246.1 requirements, with applicable section(s)
shown for easy reference.  It is to be read in conjunction with the Standard.&amp;R&amp;"Arial,Regular"&amp;9
Page &amp;P of &amp;N</oddFooter>
  </headerFooter>
  <rowBreaks count="1" manualBreakCount="1">
    <brk id="224" max="2" man="1"/>
  </rowBreaks>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nchor moveWithCells="1">
                  <from>
                    <xdr:col>1</xdr:col>
                    <xdr:colOff>4486275</xdr:colOff>
                    <xdr:row>5</xdr:row>
                    <xdr:rowOff>66675</xdr:rowOff>
                  </from>
                  <to>
                    <xdr:col>1</xdr:col>
                    <xdr:colOff>5200650</xdr:colOff>
                    <xdr:row>5</xdr:row>
                    <xdr:rowOff>295275</xdr:rowOff>
                  </to>
                </anchor>
              </controlPr>
            </control>
          </mc:Choice>
        </mc:AlternateContent>
        <mc:AlternateContent xmlns:mc="http://schemas.openxmlformats.org/markup-compatibility/2006">
          <mc:Choice Requires="x14">
            <control shapeId="2051" r:id="rId5" name="Drop Down 3">
              <controlPr defaultSize="0" autoLine="0" autoPict="0">
                <anchor moveWithCells="1">
                  <from>
                    <xdr:col>1</xdr:col>
                    <xdr:colOff>4486275</xdr:colOff>
                    <xdr:row>15</xdr:row>
                    <xdr:rowOff>66675</xdr:rowOff>
                  </from>
                  <to>
                    <xdr:col>1</xdr:col>
                    <xdr:colOff>5200650</xdr:colOff>
                    <xdr:row>15</xdr:row>
                    <xdr:rowOff>257175</xdr:rowOff>
                  </to>
                </anchor>
              </controlPr>
            </control>
          </mc:Choice>
        </mc:AlternateContent>
        <mc:AlternateContent xmlns:mc="http://schemas.openxmlformats.org/markup-compatibility/2006">
          <mc:Choice Requires="x14">
            <control shapeId="2055" r:id="rId6" name="Drop Down 7">
              <controlPr defaultSize="0" autoLine="0" autoPict="0">
                <anchor moveWithCells="1">
                  <from>
                    <xdr:col>1</xdr:col>
                    <xdr:colOff>4486275</xdr:colOff>
                    <xdr:row>10</xdr:row>
                    <xdr:rowOff>66675</xdr:rowOff>
                  </from>
                  <to>
                    <xdr:col>1</xdr:col>
                    <xdr:colOff>5200650</xdr:colOff>
                    <xdr:row>10</xdr:row>
                    <xdr:rowOff>228600</xdr:rowOff>
                  </to>
                </anchor>
              </controlPr>
            </control>
          </mc:Choice>
        </mc:AlternateContent>
        <mc:AlternateContent xmlns:mc="http://schemas.openxmlformats.org/markup-compatibility/2006">
          <mc:Choice Requires="x14">
            <control shapeId="2056" r:id="rId7" name="Drop Down 8">
              <controlPr defaultSize="0" autoLine="0" autoPict="0">
                <anchor moveWithCells="1">
                  <from>
                    <xdr:col>1</xdr:col>
                    <xdr:colOff>4486275</xdr:colOff>
                    <xdr:row>20</xdr:row>
                    <xdr:rowOff>66675</xdr:rowOff>
                  </from>
                  <to>
                    <xdr:col>1</xdr:col>
                    <xdr:colOff>5200650</xdr:colOff>
                    <xdr:row>20</xdr:row>
                    <xdr:rowOff>257175</xdr:rowOff>
                  </to>
                </anchor>
              </controlPr>
            </control>
          </mc:Choice>
        </mc:AlternateContent>
        <mc:AlternateContent xmlns:mc="http://schemas.openxmlformats.org/markup-compatibility/2006">
          <mc:Choice Requires="x14">
            <control shapeId="2060" r:id="rId8" name="Drop Down 12">
              <controlPr defaultSize="0" autoLine="0" autoPict="0">
                <anchor moveWithCells="1">
                  <from>
                    <xdr:col>1</xdr:col>
                    <xdr:colOff>4486275</xdr:colOff>
                    <xdr:row>42</xdr:row>
                    <xdr:rowOff>66675</xdr:rowOff>
                  </from>
                  <to>
                    <xdr:col>1</xdr:col>
                    <xdr:colOff>5200650</xdr:colOff>
                    <xdr:row>42</xdr:row>
                    <xdr:rowOff>247650</xdr:rowOff>
                  </to>
                </anchor>
              </controlPr>
            </control>
          </mc:Choice>
        </mc:AlternateContent>
        <mc:AlternateContent xmlns:mc="http://schemas.openxmlformats.org/markup-compatibility/2006">
          <mc:Choice Requires="x14">
            <control shapeId="2061" r:id="rId9" name="Drop Down 13">
              <controlPr defaultSize="0" autoLine="0" autoPict="0">
                <anchor moveWithCells="1">
                  <from>
                    <xdr:col>1</xdr:col>
                    <xdr:colOff>4467225</xdr:colOff>
                    <xdr:row>49</xdr:row>
                    <xdr:rowOff>66675</xdr:rowOff>
                  </from>
                  <to>
                    <xdr:col>1</xdr:col>
                    <xdr:colOff>5181600</xdr:colOff>
                    <xdr:row>49</xdr:row>
                    <xdr:rowOff>257175</xdr:rowOff>
                  </to>
                </anchor>
              </controlPr>
            </control>
          </mc:Choice>
        </mc:AlternateContent>
        <mc:AlternateContent xmlns:mc="http://schemas.openxmlformats.org/markup-compatibility/2006">
          <mc:Choice Requires="x14">
            <control shapeId="2062" r:id="rId10" name="Drop Down 14">
              <controlPr defaultSize="0" autoLine="0" autoPict="0">
                <anchor moveWithCells="1">
                  <from>
                    <xdr:col>1</xdr:col>
                    <xdr:colOff>4486275</xdr:colOff>
                    <xdr:row>54</xdr:row>
                    <xdr:rowOff>76200</xdr:rowOff>
                  </from>
                  <to>
                    <xdr:col>1</xdr:col>
                    <xdr:colOff>5200650</xdr:colOff>
                    <xdr:row>54</xdr:row>
                    <xdr:rowOff>266700</xdr:rowOff>
                  </to>
                </anchor>
              </controlPr>
            </control>
          </mc:Choice>
        </mc:AlternateContent>
        <mc:AlternateContent xmlns:mc="http://schemas.openxmlformats.org/markup-compatibility/2006">
          <mc:Choice Requires="x14">
            <control shapeId="2063" r:id="rId11" name="Drop Down 15">
              <controlPr defaultSize="0" autoLine="0" autoPict="0">
                <anchor moveWithCells="1">
                  <from>
                    <xdr:col>1</xdr:col>
                    <xdr:colOff>4486275</xdr:colOff>
                    <xdr:row>64</xdr:row>
                    <xdr:rowOff>66675</xdr:rowOff>
                  </from>
                  <to>
                    <xdr:col>1</xdr:col>
                    <xdr:colOff>5200650</xdr:colOff>
                    <xdr:row>65</xdr:row>
                    <xdr:rowOff>66675</xdr:rowOff>
                  </to>
                </anchor>
              </controlPr>
            </control>
          </mc:Choice>
        </mc:AlternateContent>
        <mc:AlternateContent xmlns:mc="http://schemas.openxmlformats.org/markup-compatibility/2006">
          <mc:Choice Requires="x14">
            <control shapeId="2064" r:id="rId12" name="Drop Down 16">
              <controlPr defaultSize="0" autoLine="0" autoPict="0">
                <anchor moveWithCells="1">
                  <from>
                    <xdr:col>1</xdr:col>
                    <xdr:colOff>4467225</xdr:colOff>
                    <xdr:row>59</xdr:row>
                    <xdr:rowOff>104775</xdr:rowOff>
                  </from>
                  <to>
                    <xdr:col>1</xdr:col>
                    <xdr:colOff>5181600</xdr:colOff>
                    <xdr:row>59</xdr:row>
                    <xdr:rowOff>352425</xdr:rowOff>
                  </to>
                </anchor>
              </controlPr>
            </control>
          </mc:Choice>
        </mc:AlternateContent>
        <mc:AlternateContent xmlns:mc="http://schemas.openxmlformats.org/markup-compatibility/2006">
          <mc:Choice Requires="x14">
            <control shapeId="2065" r:id="rId13" name="Drop Down 17">
              <controlPr defaultSize="0" autoLine="0" autoPict="0">
                <anchor moveWithCells="1">
                  <from>
                    <xdr:col>1</xdr:col>
                    <xdr:colOff>4476750</xdr:colOff>
                    <xdr:row>69</xdr:row>
                    <xdr:rowOff>66675</xdr:rowOff>
                  </from>
                  <to>
                    <xdr:col>1</xdr:col>
                    <xdr:colOff>5191125</xdr:colOff>
                    <xdr:row>69</xdr:row>
                    <xdr:rowOff>257175</xdr:rowOff>
                  </to>
                </anchor>
              </controlPr>
            </control>
          </mc:Choice>
        </mc:AlternateContent>
        <mc:AlternateContent xmlns:mc="http://schemas.openxmlformats.org/markup-compatibility/2006">
          <mc:Choice Requires="x14">
            <control shapeId="2066" r:id="rId14" name="Drop Down 18">
              <controlPr defaultSize="0" autoLine="0" autoPict="0">
                <anchor moveWithCells="1">
                  <from>
                    <xdr:col>1</xdr:col>
                    <xdr:colOff>4467225</xdr:colOff>
                    <xdr:row>79</xdr:row>
                    <xdr:rowOff>66675</xdr:rowOff>
                  </from>
                  <to>
                    <xdr:col>1</xdr:col>
                    <xdr:colOff>5181600</xdr:colOff>
                    <xdr:row>79</xdr:row>
                    <xdr:rowOff>266700</xdr:rowOff>
                  </to>
                </anchor>
              </controlPr>
            </control>
          </mc:Choice>
        </mc:AlternateContent>
        <mc:AlternateContent xmlns:mc="http://schemas.openxmlformats.org/markup-compatibility/2006">
          <mc:Choice Requires="x14">
            <control shapeId="2067" r:id="rId15" name="Drop Down 19">
              <controlPr defaultSize="0" autoLine="0" autoPict="0">
                <anchor moveWithCells="1">
                  <from>
                    <xdr:col>1</xdr:col>
                    <xdr:colOff>4467225</xdr:colOff>
                    <xdr:row>84</xdr:row>
                    <xdr:rowOff>76200</xdr:rowOff>
                  </from>
                  <to>
                    <xdr:col>1</xdr:col>
                    <xdr:colOff>5181600</xdr:colOff>
                    <xdr:row>84</xdr:row>
                    <xdr:rowOff>276225</xdr:rowOff>
                  </to>
                </anchor>
              </controlPr>
            </control>
          </mc:Choice>
        </mc:AlternateContent>
        <mc:AlternateContent xmlns:mc="http://schemas.openxmlformats.org/markup-compatibility/2006">
          <mc:Choice Requires="x14">
            <control shapeId="2068" r:id="rId16" name="Drop Down 20">
              <controlPr defaultSize="0" autoLine="0" autoPict="0">
                <anchor moveWithCells="1">
                  <from>
                    <xdr:col>1</xdr:col>
                    <xdr:colOff>4467225</xdr:colOff>
                    <xdr:row>89</xdr:row>
                    <xdr:rowOff>76200</xdr:rowOff>
                  </from>
                  <to>
                    <xdr:col>1</xdr:col>
                    <xdr:colOff>5181600</xdr:colOff>
                    <xdr:row>89</xdr:row>
                    <xdr:rowOff>257175</xdr:rowOff>
                  </to>
                </anchor>
              </controlPr>
            </control>
          </mc:Choice>
        </mc:AlternateContent>
        <mc:AlternateContent xmlns:mc="http://schemas.openxmlformats.org/markup-compatibility/2006">
          <mc:Choice Requires="x14">
            <control shapeId="2069" r:id="rId17" name="Drop Down 21">
              <controlPr defaultSize="0" autoLine="0" autoPict="0">
                <anchor moveWithCells="1">
                  <from>
                    <xdr:col>1</xdr:col>
                    <xdr:colOff>4467225</xdr:colOff>
                    <xdr:row>96</xdr:row>
                    <xdr:rowOff>66675</xdr:rowOff>
                  </from>
                  <to>
                    <xdr:col>1</xdr:col>
                    <xdr:colOff>5200650</xdr:colOff>
                    <xdr:row>97</xdr:row>
                    <xdr:rowOff>76200</xdr:rowOff>
                  </to>
                </anchor>
              </controlPr>
            </control>
          </mc:Choice>
        </mc:AlternateContent>
        <mc:AlternateContent xmlns:mc="http://schemas.openxmlformats.org/markup-compatibility/2006">
          <mc:Choice Requires="x14">
            <control shapeId="2070" r:id="rId18" name="Drop Down 22">
              <controlPr defaultSize="0" autoLine="0" autoPict="0">
                <anchor moveWithCells="1">
                  <from>
                    <xdr:col>1</xdr:col>
                    <xdr:colOff>4467225</xdr:colOff>
                    <xdr:row>101</xdr:row>
                    <xdr:rowOff>66675</xdr:rowOff>
                  </from>
                  <to>
                    <xdr:col>1</xdr:col>
                    <xdr:colOff>5181600</xdr:colOff>
                    <xdr:row>102</xdr:row>
                    <xdr:rowOff>76200</xdr:rowOff>
                  </to>
                </anchor>
              </controlPr>
            </control>
          </mc:Choice>
        </mc:AlternateContent>
        <mc:AlternateContent xmlns:mc="http://schemas.openxmlformats.org/markup-compatibility/2006">
          <mc:Choice Requires="x14">
            <control shapeId="2071" r:id="rId19" name="Drop Down 23">
              <controlPr defaultSize="0" autoLine="0" autoPict="0">
                <anchor moveWithCells="1">
                  <from>
                    <xdr:col>1</xdr:col>
                    <xdr:colOff>4467225</xdr:colOff>
                    <xdr:row>108</xdr:row>
                    <xdr:rowOff>76200</xdr:rowOff>
                  </from>
                  <to>
                    <xdr:col>1</xdr:col>
                    <xdr:colOff>5191125</xdr:colOff>
                    <xdr:row>108</xdr:row>
                    <xdr:rowOff>266700</xdr:rowOff>
                  </to>
                </anchor>
              </controlPr>
            </control>
          </mc:Choice>
        </mc:AlternateContent>
        <mc:AlternateContent xmlns:mc="http://schemas.openxmlformats.org/markup-compatibility/2006">
          <mc:Choice Requires="x14">
            <control shapeId="2072" r:id="rId20" name="Drop Down 24">
              <controlPr defaultSize="0" autoLine="0" autoPict="0">
                <anchor moveWithCells="1">
                  <from>
                    <xdr:col>1</xdr:col>
                    <xdr:colOff>4486275</xdr:colOff>
                    <xdr:row>123</xdr:row>
                    <xdr:rowOff>85725</xdr:rowOff>
                  </from>
                  <to>
                    <xdr:col>1</xdr:col>
                    <xdr:colOff>5200650</xdr:colOff>
                    <xdr:row>123</xdr:row>
                    <xdr:rowOff>276225</xdr:rowOff>
                  </to>
                </anchor>
              </controlPr>
            </control>
          </mc:Choice>
        </mc:AlternateContent>
        <mc:AlternateContent xmlns:mc="http://schemas.openxmlformats.org/markup-compatibility/2006">
          <mc:Choice Requires="x14">
            <control shapeId="2073" r:id="rId21" name="Drop Down 25">
              <controlPr defaultSize="0" autoLine="0" autoPict="0">
                <anchor moveWithCells="1">
                  <from>
                    <xdr:col>1</xdr:col>
                    <xdr:colOff>4467225</xdr:colOff>
                    <xdr:row>118</xdr:row>
                    <xdr:rowOff>66675</xdr:rowOff>
                  </from>
                  <to>
                    <xdr:col>1</xdr:col>
                    <xdr:colOff>5191125</xdr:colOff>
                    <xdr:row>118</xdr:row>
                    <xdr:rowOff>247650</xdr:rowOff>
                  </to>
                </anchor>
              </controlPr>
            </control>
          </mc:Choice>
        </mc:AlternateContent>
        <mc:AlternateContent xmlns:mc="http://schemas.openxmlformats.org/markup-compatibility/2006">
          <mc:Choice Requires="x14">
            <control shapeId="2074" r:id="rId22" name="Drop Down 26">
              <controlPr defaultSize="0" autoLine="0" autoPict="0">
                <anchor moveWithCells="1">
                  <from>
                    <xdr:col>1</xdr:col>
                    <xdr:colOff>4467225</xdr:colOff>
                    <xdr:row>113</xdr:row>
                    <xdr:rowOff>66675</xdr:rowOff>
                  </from>
                  <to>
                    <xdr:col>1</xdr:col>
                    <xdr:colOff>5181600</xdr:colOff>
                    <xdr:row>114</xdr:row>
                    <xdr:rowOff>66675</xdr:rowOff>
                  </to>
                </anchor>
              </controlPr>
            </control>
          </mc:Choice>
        </mc:AlternateContent>
        <mc:AlternateContent xmlns:mc="http://schemas.openxmlformats.org/markup-compatibility/2006">
          <mc:Choice Requires="x14">
            <control shapeId="2075" r:id="rId23" name="Drop Down 27">
              <controlPr defaultSize="0" autoLine="0" autoPict="0">
                <anchor moveWithCells="1">
                  <from>
                    <xdr:col>1</xdr:col>
                    <xdr:colOff>4476750</xdr:colOff>
                    <xdr:row>128</xdr:row>
                    <xdr:rowOff>66675</xdr:rowOff>
                  </from>
                  <to>
                    <xdr:col>1</xdr:col>
                    <xdr:colOff>5200650</xdr:colOff>
                    <xdr:row>128</xdr:row>
                    <xdr:rowOff>266700</xdr:rowOff>
                  </to>
                </anchor>
              </controlPr>
            </control>
          </mc:Choice>
        </mc:AlternateContent>
        <mc:AlternateContent xmlns:mc="http://schemas.openxmlformats.org/markup-compatibility/2006">
          <mc:Choice Requires="x14">
            <control shapeId="2076" r:id="rId24" name="Drop Down 28">
              <controlPr defaultSize="0" autoLine="0" autoPict="0">
                <anchor moveWithCells="1">
                  <from>
                    <xdr:col>1</xdr:col>
                    <xdr:colOff>4486275</xdr:colOff>
                    <xdr:row>135</xdr:row>
                    <xdr:rowOff>66675</xdr:rowOff>
                  </from>
                  <to>
                    <xdr:col>1</xdr:col>
                    <xdr:colOff>5200650</xdr:colOff>
                    <xdr:row>135</xdr:row>
                    <xdr:rowOff>219075</xdr:rowOff>
                  </to>
                </anchor>
              </controlPr>
            </control>
          </mc:Choice>
        </mc:AlternateContent>
        <mc:AlternateContent xmlns:mc="http://schemas.openxmlformats.org/markup-compatibility/2006">
          <mc:Choice Requires="x14">
            <control shapeId="2079" r:id="rId25" name="Drop Down 31">
              <controlPr defaultSize="0" autoLine="0" autoPict="0">
                <anchor moveWithCells="1">
                  <from>
                    <xdr:col>1</xdr:col>
                    <xdr:colOff>4476750</xdr:colOff>
                    <xdr:row>150</xdr:row>
                    <xdr:rowOff>66675</xdr:rowOff>
                  </from>
                  <to>
                    <xdr:col>1</xdr:col>
                    <xdr:colOff>5200650</xdr:colOff>
                    <xdr:row>151</xdr:row>
                    <xdr:rowOff>66675</xdr:rowOff>
                  </to>
                </anchor>
              </controlPr>
            </control>
          </mc:Choice>
        </mc:AlternateContent>
        <mc:AlternateContent xmlns:mc="http://schemas.openxmlformats.org/markup-compatibility/2006">
          <mc:Choice Requires="x14">
            <control shapeId="2080" r:id="rId26" name="Drop Down 32">
              <controlPr defaultSize="0" autoLine="0" autoPict="0">
                <anchor moveWithCells="1">
                  <from>
                    <xdr:col>1</xdr:col>
                    <xdr:colOff>4467225</xdr:colOff>
                    <xdr:row>155</xdr:row>
                    <xdr:rowOff>66675</xdr:rowOff>
                  </from>
                  <to>
                    <xdr:col>1</xdr:col>
                    <xdr:colOff>5200650</xdr:colOff>
                    <xdr:row>156</xdr:row>
                    <xdr:rowOff>85725</xdr:rowOff>
                  </to>
                </anchor>
              </controlPr>
            </control>
          </mc:Choice>
        </mc:AlternateContent>
        <mc:AlternateContent xmlns:mc="http://schemas.openxmlformats.org/markup-compatibility/2006">
          <mc:Choice Requires="x14">
            <control shapeId="2086" r:id="rId27" name="Drop Down 38">
              <controlPr defaultSize="0" autoLine="0" autoPict="0">
                <anchor moveWithCells="1">
                  <from>
                    <xdr:col>1</xdr:col>
                    <xdr:colOff>4486275</xdr:colOff>
                    <xdr:row>170</xdr:row>
                    <xdr:rowOff>57150</xdr:rowOff>
                  </from>
                  <to>
                    <xdr:col>1</xdr:col>
                    <xdr:colOff>5210175</xdr:colOff>
                    <xdr:row>171</xdr:row>
                    <xdr:rowOff>66675</xdr:rowOff>
                  </to>
                </anchor>
              </controlPr>
            </control>
          </mc:Choice>
        </mc:AlternateContent>
        <mc:AlternateContent xmlns:mc="http://schemas.openxmlformats.org/markup-compatibility/2006">
          <mc:Choice Requires="x14">
            <control shapeId="2088" r:id="rId28" name="Drop Down 40">
              <controlPr defaultSize="0" autoLine="0" autoPict="0">
                <anchor moveWithCells="1">
                  <from>
                    <xdr:col>1</xdr:col>
                    <xdr:colOff>4467225</xdr:colOff>
                    <xdr:row>190</xdr:row>
                    <xdr:rowOff>76200</xdr:rowOff>
                  </from>
                  <to>
                    <xdr:col>1</xdr:col>
                    <xdr:colOff>5200650</xdr:colOff>
                    <xdr:row>191</xdr:row>
                    <xdr:rowOff>95250</xdr:rowOff>
                  </to>
                </anchor>
              </controlPr>
            </control>
          </mc:Choice>
        </mc:AlternateContent>
        <mc:AlternateContent xmlns:mc="http://schemas.openxmlformats.org/markup-compatibility/2006">
          <mc:Choice Requires="x14">
            <control shapeId="2093" r:id="rId29" name="Drop Down 45">
              <controlPr defaultSize="0" autoLine="0" autoPict="0">
                <anchor moveWithCells="1">
                  <from>
                    <xdr:col>1</xdr:col>
                    <xdr:colOff>4486275</xdr:colOff>
                    <xdr:row>197</xdr:row>
                    <xdr:rowOff>66675</xdr:rowOff>
                  </from>
                  <to>
                    <xdr:col>1</xdr:col>
                    <xdr:colOff>5200650</xdr:colOff>
                    <xdr:row>197</xdr:row>
                    <xdr:rowOff>247650</xdr:rowOff>
                  </to>
                </anchor>
              </controlPr>
            </control>
          </mc:Choice>
        </mc:AlternateContent>
        <mc:AlternateContent xmlns:mc="http://schemas.openxmlformats.org/markup-compatibility/2006">
          <mc:Choice Requires="x14">
            <control shapeId="2095" r:id="rId30" name="Drop Down 47">
              <controlPr defaultSize="0" autoLine="0" autoPict="0">
                <anchor moveWithCells="1">
                  <from>
                    <xdr:col>1</xdr:col>
                    <xdr:colOff>4467225</xdr:colOff>
                    <xdr:row>202</xdr:row>
                    <xdr:rowOff>66675</xdr:rowOff>
                  </from>
                  <to>
                    <xdr:col>1</xdr:col>
                    <xdr:colOff>5191125</xdr:colOff>
                    <xdr:row>202</xdr:row>
                    <xdr:rowOff>247650</xdr:rowOff>
                  </to>
                </anchor>
              </controlPr>
            </control>
          </mc:Choice>
        </mc:AlternateContent>
        <mc:AlternateContent xmlns:mc="http://schemas.openxmlformats.org/markup-compatibility/2006">
          <mc:Choice Requires="x14">
            <control shapeId="2096" r:id="rId31" name="Drop Down 48">
              <controlPr defaultSize="0" autoLine="0" autoPict="0">
                <anchor moveWithCells="1">
                  <from>
                    <xdr:col>1</xdr:col>
                    <xdr:colOff>4467225</xdr:colOff>
                    <xdr:row>219</xdr:row>
                    <xdr:rowOff>76200</xdr:rowOff>
                  </from>
                  <to>
                    <xdr:col>1</xdr:col>
                    <xdr:colOff>5181600</xdr:colOff>
                    <xdr:row>219</xdr:row>
                    <xdr:rowOff>228600</xdr:rowOff>
                  </to>
                </anchor>
              </controlPr>
            </control>
          </mc:Choice>
        </mc:AlternateContent>
        <mc:AlternateContent xmlns:mc="http://schemas.openxmlformats.org/markup-compatibility/2006">
          <mc:Choice Requires="x14">
            <control shapeId="2097" r:id="rId32" name="Drop Down 49">
              <controlPr defaultSize="0" autoLine="0" autoPict="0">
                <anchor moveWithCells="1">
                  <from>
                    <xdr:col>1</xdr:col>
                    <xdr:colOff>4467225</xdr:colOff>
                    <xdr:row>214</xdr:row>
                    <xdr:rowOff>66675</xdr:rowOff>
                  </from>
                  <to>
                    <xdr:col>1</xdr:col>
                    <xdr:colOff>5191125</xdr:colOff>
                    <xdr:row>214</xdr:row>
                    <xdr:rowOff>247650</xdr:rowOff>
                  </to>
                </anchor>
              </controlPr>
            </control>
          </mc:Choice>
        </mc:AlternateContent>
        <mc:AlternateContent xmlns:mc="http://schemas.openxmlformats.org/markup-compatibility/2006">
          <mc:Choice Requires="x14">
            <control shapeId="2100" r:id="rId33" name="Drop Down 52">
              <controlPr defaultSize="0" autoLine="0" autoPict="0">
                <anchor moveWithCells="1">
                  <from>
                    <xdr:col>1</xdr:col>
                    <xdr:colOff>4467225</xdr:colOff>
                    <xdr:row>209</xdr:row>
                    <xdr:rowOff>66675</xdr:rowOff>
                  </from>
                  <to>
                    <xdr:col>1</xdr:col>
                    <xdr:colOff>5181600</xdr:colOff>
                    <xdr:row>209</xdr:row>
                    <xdr:rowOff>266700</xdr:rowOff>
                  </to>
                </anchor>
              </controlPr>
            </control>
          </mc:Choice>
        </mc:AlternateContent>
        <mc:AlternateContent xmlns:mc="http://schemas.openxmlformats.org/markup-compatibility/2006">
          <mc:Choice Requires="x14">
            <control shapeId="2101" r:id="rId34" name="Drop Down 53">
              <controlPr defaultSize="0" autoLine="0" autoPict="0">
                <anchor moveWithCells="1">
                  <from>
                    <xdr:col>1</xdr:col>
                    <xdr:colOff>4486275</xdr:colOff>
                    <xdr:row>32</xdr:row>
                    <xdr:rowOff>76200</xdr:rowOff>
                  </from>
                  <to>
                    <xdr:col>1</xdr:col>
                    <xdr:colOff>5200650</xdr:colOff>
                    <xdr:row>32</xdr:row>
                    <xdr:rowOff>266700</xdr:rowOff>
                  </to>
                </anchor>
              </controlPr>
            </control>
          </mc:Choice>
        </mc:AlternateContent>
        <mc:AlternateContent xmlns:mc="http://schemas.openxmlformats.org/markup-compatibility/2006">
          <mc:Choice Requires="x14">
            <control shapeId="2429" r:id="rId35" name="Drop Down 381">
              <controlPr defaultSize="0" autoLine="0" autoPict="0">
                <anchor moveWithCells="1">
                  <from>
                    <xdr:col>1</xdr:col>
                    <xdr:colOff>4467225</xdr:colOff>
                    <xdr:row>145</xdr:row>
                    <xdr:rowOff>66675</xdr:rowOff>
                  </from>
                  <to>
                    <xdr:col>1</xdr:col>
                    <xdr:colOff>5191125</xdr:colOff>
                    <xdr:row>146</xdr:row>
                    <xdr:rowOff>85725</xdr:rowOff>
                  </to>
                </anchor>
              </controlPr>
            </control>
          </mc:Choice>
        </mc:AlternateContent>
        <mc:AlternateContent xmlns:mc="http://schemas.openxmlformats.org/markup-compatibility/2006">
          <mc:Choice Requires="x14">
            <control shapeId="2472" r:id="rId36" name="Drop Down 424">
              <controlPr defaultSize="0" autoLine="0" autoPict="0">
                <anchor moveWithCells="1">
                  <from>
                    <xdr:col>1</xdr:col>
                    <xdr:colOff>4467225</xdr:colOff>
                    <xdr:row>37</xdr:row>
                    <xdr:rowOff>66675</xdr:rowOff>
                  </from>
                  <to>
                    <xdr:col>1</xdr:col>
                    <xdr:colOff>5181600</xdr:colOff>
                    <xdr:row>37</xdr:row>
                    <xdr:rowOff>247650</xdr:rowOff>
                  </to>
                </anchor>
              </controlPr>
            </control>
          </mc:Choice>
        </mc:AlternateContent>
        <mc:AlternateContent xmlns:mc="http://schemas.openxmlformats.org/markup-compatibility/2006">
          <mc:Choice Requires="x14">
            <control shapeId="2474" r:id="rId37" name="Drop Down 426">
              <controlPr defaultSize="0" autoLine="0" autoPict="0">
                <anchor moveWithCells="1">
                  <from>
                    <xdr:col>1</xdr:col>
                    <xdr:colOff>4457700</xdr:colOff>
                    <xdr:row>74</xdr:row>
                    <xdr:rowOff>66675</xdr:rowOff>
                  </from>
                  <to>
                    <xdr:col>1</xdr:col>
                    <xdr:colOff>5181600</xdr:colOff>
                    <xdr:row>74</xdr:row>
                    <xdr:rowOff>257175</xdr:rowOff>
                  </to>
                </anchor>
              </controlPr>
            </control>
          </mc:Choice>
        </mc:AlternateContent>
        <mc:AlternateContent xmlns:mc="http://schemas.openxmlformats.org/markup-compatibility/2006">
          <mc:Choice Requires="x14">
            <control shapeId="2476" r:id="rId38" name="Drop Down 428">
              <controlPr defaultSize="0" autoLine="0" autoPict="0">
                <anchor moveWithCells="1">
                  <from>
                    <xdr:col>1</xdr:col>
                    <xdr:colOff>4467225</xdr:colOff>
                    <xdr:row>160</xdr:row>
                    <xdr:rowOff>66675</xdr:rowOff>
                  </from>
                  <to>
                    <xdr:col>1</xdr:col>
                    <xdr:colOff>5181600</xdr:colOff>
                    <xdr:row>161</xdr:row>
                    <xdr:rowOff>66675</xdr:rowOff>
                  </to>
                </anchor>
              </controlPr>
            </control>
          </mc:Choice>
        </mc:AlternateContent>
        <mc:AlternateContent xmlns:mc="http://schemas.openxmlformats.org/markup-compatibility/2006">
          <mc:Choice Requires="x14">
            <control shapeId="2477" r:id="rId39" name="Drop Down 429">
              <controlPr defaultSize="0" autoLine="0" autoPict="0">
                <anchor moveWithCells="1">
                  <from>
                    <xdr:col>1</xdr:col>
                    <xdr:colOff>4467225</xdr:colOff>
                    <xdr:row>165</xdr:row>
                    <xdr:rowOff>66675</xdr:rowOff>
                  </from>
                  <to>
                    <xdr:col>1</xdr:col>
                    <xdr:colOff>5181600</xdr:colOff>
                    <xdr:row>166</xdr:row>
                    <xdr:rowOff>66675</xdr:rowOff>
                  </to>
                </anchor>
              </controlPr>
            </control>
          </mc:Choice>
        </mc:AlternateContent>
        <mc:AlternateContent xmlns:mc="http://schemas.openxmlformats.org/markup-compatibility/2006">
          <mc:Choice Requires="x14">
            <control shapeId="2479" r:id="rId40" name="Drop Down 431">
              <controlPr defaultSize="0" autoLine="0" autoPict="0">
                <anchor moveWithCells="1">
                  <from>
                    <xdr:col>1</xdr:col>
                    <xdr:colOff>4486275</xdr:colOff>
                    <xdr:row>175</xdr:row>
                    <xdr:rowOff>57150</xdr:rowOff>
                  </from>
                  <to>
                    <xdr:col>1</xdr:col>
                    <xdr:colOff>5210175</xdr:colOff>
                    <xdr:row>176</xdr:row>
                    <xdr:rowOff>66675</xdr:rowOff>
                  </to>
                </anchor>
              </controlPr>
            </control>
          </mc:Choice>
        </mc:AlternateContent>
        <mc:AlternateContent xmlns:mc="http://schemas.openxmlformats.org/markup-compatibility/2006">
          <mc:Choice Requires="x14">
            <control shapeId="2481" r:id="rId41" name="Drop Down 433">
              <controlPr defaultSize="0" autoLine="0" autoPict="0">
                <anchor moveWithCells="1">
                  <from>
                    <xdr:col>1</xdr:col>
                    <xdr:colOff>4467225</xdr:colOff>
                    <xdr:row>180</xdr:row>
                    <xdr:rowOff>76200</xdr:rowOff>
                  </from>
                  <to>
                    <xdr:col>1</xdr:col>
                    <xdr:colOff>5200650</xdr:colOff>
                    <xdr:row>181</xdr:row>
                    <xdr:rowOff>95250</xdr:rowOff>
                  </to>
                </anchor>
              </controlPr>
            </control>
          </mc:Choice>
        </mc:AlternateContent>
        <mc:AlternateContent xmlns:mc="http://schemas.openxmlformats.org/markup-compatibility/2006">
          <mc:Choice Requires="x14">
            <control shapeId="2482" r:id="rId42" name="Drop Down 434">
              <controlPr defaultSize="0" autoLine="0" autoPict="0">
                <anchor moveWithCells="1">
                  <from>
                    <xdr:col>1</xdr:col>
                    <xdr:colOff>4467225</xdr:colOff>
                    <xdr:row>185</xdr:row>
                    <xdr:rowOff>76200</xdr:rowOff>
                  </from>
                  <to>
                    <xdr:col>1</xdr:col>
                    <xdr:colOff>5200650</xdr:colOff>
                    <xdr:row>186</xdr:row>
                    <xdr:rowOff>95250</xdr:rowOff>
                  </to>
                </anchor>
              </controlPr>
            </control>
          </mc:Choice>
        </mc:AlternateContent>
        <mc:AlternateContent xmlns:mc="http://schemas.openxmlformats.org/markup-compatibility/2006">
          <mc:Choice Requires="x14">
            <control shapeId="2488" r:id="rId43" name="Drop Down 440">
              <controlPr defaultSize="0" autoLine="0" autoPict="0">
                <anchor moveWithCells="1">
                  <from>
                    <xdr:col>1</xdr:col>
                    <xdr:colOff>4467225</xdr:colOff>
                    <xdr:row>27</xdr:row>
                    <xdr:rowOff>66675</xdr:rowOff>
                  </from>
                  <to>
                    <xdr:col>1</xdr:col>
                    <xdr:colOff>5181600</xdr:colOff>
                    <xdr:row>27</xdr:row>
                    <xdr:rowOff>266700</xdr:rowOff>
                  </to>
                </anchor>
              </controlPr>
            </control>
          </mc:Choice>
        </mc:AlternateContent>
        <mc:AlternateContent xmlns:mc="http://schemas.openxmlformats.org/markup-compatibility/2006">
          <mc:Choice Requires="x14">
            <control shapeId="2491" r:id="rId44" name="Drop Down 443">
              <controlPr defaultSize="0" autoLine="0" autoPict="0">
                <anchor moveWithCells="1">
                  <from>
                    <xdr:col>1</xdr:col>
                    <xdr:colOff>4419600</xdr:colOff>
                    <xdr:row>140</xdr:row>
                    <xdr:rowOff>66675</xdr:rowOff>
                  </from>
                  <to>
                    <xdr:col>1</xdr:col>
                    <xdr:colOff>5153025</xdr:colOff>
                    <xdr:row>141</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6"/>
  <sheetViews>
    <sheetView zoomScaleNormal="100" workbookViewId="0">
      <pane ySplit="3" topLeftCell="A4" activePane="bottomLeft" state="frozenSplit"/>
      <selection pane="bottomLeft" sqref="A1:C1"/>
    </sheetView>
  </sheetViews>
  <sheetFormatPr defaultRowHeight="14.25" x14ac:dyDescent="0.25"/>
  <cols>
    <col min="1" max="1" width="7.85546875" style="3" bestFit="1" customWidth="1"/>
    <col min="2" max="2" width="78.7109375" style="3" customWidth="1"/>
    <col min="3" max="3" width="6.7109375" style="4" bestFit="1" customWidth="1"/>
    <col min="4" max="4" width="32.42578125" style="29" customWidth="1"/>
    <col min="5" max="7" width="4.28515625" style="29" customWidth="1"/>
    <col min="8" max="8" width="7.28515625" style="29" customWidth="1"/>
    <col min="9" max="9" width="7" style="29" customWidth="1"/>
    <col min="10" max="10" width="9.140625" style="28" customWidth="1"/>
    <col min="11" max="12" width="9.140625" style="27"/>
    <col min="13" max="16384" width="9.140625" style="3"/>
  </cols>
  <sheetData>
    <row r="1" spans="1:10" x14ac:dyDescent="0.25">
      <c r="A1" s="56" t="s">
        <v>28</v>
      </c>
      <c r="B1" s="57"/>
      <c r="C1" s="57"/>
    </row>
    <row r="2" spans="1:10" x14ac:dyDescent="0.25">
      <c r="A2" s="41"/>
      <c r="B2" s="41"/>
      <c r="C2" s="41"/>
    </row>
    <row r="3" spans="1:10" ht="15" x14ac:dyDescent="0.25">
      <c r="A3" s="48"/>
      <c r="B3" s="49"/>
      <c r="C3" s="5" t="s">
        <v>54</v>
      </c>
      <c r="D3" s="16" t="s">
        <v>53</v>
      </c>
      <c r="E3" s="15"/>
      <c r="F3" s="22"/>
      <c r="G3" s="62" t="s">
        <v>52</v>
      </c>
      <c r="H3" s="62"/>
      <c r="I3" s="40" t="s">
        <v>29</v>
      </c>
      <c r="J3" s="35"/>
    </row>
    <row r="4" spans="1:10" ht="15" customHeight="1" x14ac:dyDescent="0.25">
      <c r="A4" s="65" t="s">
        <v>51</v>
      </c>
      <c r="B4" s="65"/>
      <c r="C4" s="36"/>
      <c r="D4" s="16"/>
      <c r="E4" s="15"/>
      <c r="F4" s="22"/>
      <c r="G4" s="42"/>
      <c r="H4" s="42"/>
      <c r="I4" s="40"/>
      <c r="J4" s="35"/>
    </row>
    <row r="5" spans="1:10" ht="15" x14ac:dyDescent="0.25">
      <c r="A5" s="36"/>
      <c r="B5" s="36"/>
      <c r="C5" s="36"/>
      <c r="D5" s="15"/>
      <c r="E5" s="15"/>
      <c r="F5" s="15"/>
      <c r="G5" s="15"/>
      <c r="H5" s="15"/>
      <c r="I5" s="15"/>
      <c r="J5" s="35"/>
    </row>
    <row r="6" spans="1:10" ht="26.25" x14ac:dyDescent="0.25">
      <c r="A6" s="34">
        <v>1</v>
      </c>
      <c r="B6" s="21" t="s">
        <v>92</v>
      </c>
      <c r="C6" s="6">
        <v>4.2</v>
      </c>
      <c r="D6" s="10" t="s">
        <v>45</v>
      </c>
      <c r="E6" s="11">
        <v>0</v>
      </c>
      <c r="F6" s="11">
        <v>1</v>
      </c>
      <c r="G6" s="17">
        <f>IF(F6=1,E6,IF(F6=2,E7,IF(F6=3,E8,IF(F6=4,"editing error",E9))))</f>
        <v>0</v>
      </c>
      <c r="H6" s="17">
        <f>IF(ISBLANK(F6),"",G6)</f>
        <v>0</v>
      </c>
      <c r="I6" s="12">
        <f>MAX(E6:E9)</f>
        <v>1</v>
      </c>
      <c r="J6" s="35"/>
    </row>
    <row r="7" spans="1:10" ht="15" x14ac:dyDescent="0.25">
      <c r="A7" s="36"/>
      <c r="B7" s="64" t="s">
        <v>75</v>
      </c>
      <c r="C7" s="6"/>
      <c r="D7" s="10" t="s">
        <v>44</v>
      </c>
      <c r="E7" s="11">
        <v>1</v>
      </c>
      <c r="F7" s="10"/>
      <c r="G7" s="18"/>
      <c r="H7" s="10"/>
      <c r="I7" s="15"/>
      <c r="J7" s="35"/>
    </row>
    <row r="8" spans="1:10" ht="15" x14ac:dyDescent="0.25">
      <c r="A8" s="36"/>
      <c r="B8" s="64"/>
      <c r="C8" s="6"/>
      <c r="D8" s="10" t="s">
        <v>43</v>
      </c>
      <c r="E8" s="11">
        <v>1</v>
      </c>
      <c r="F8" s="10"/>
      <c r="G8" s="18"/>
      <c r="H8" s="10"/>
      <c r="I8" s="15"/>
      <c r="J8" s="35"/>
    </row>
    <row r="9" spans="1:10" ht="15" x14ac:dyDescent="0.25">
      <c r="A9" s="36"/>
      <c r="B9" s="64"/>
      <c r="C9" s="6"/>
      <c r="D9" s="10" t="s">
        <v>43</v>
      </c>
      <c r="E9" s="11">
        <v>1</v>
      </c>
      <c r="F9" s="10"/>
      <c r="G9" s="18"/>
      <c r="H9" s="10"/>
      <c r="I9" s="15"/>
      <c r="J9" s="35"/>
    </row>
    <row r="10" spans="1:10" ht="15" x14ac:dyDescent="0.25">
      <c r="A10" s="36"/>
      <c r="B10" s="36"/>
      <c r="C10" s="6"/>
      <c r="D10" s="10"/>
      <c r="E10" s="10"/>
      <c r="F10" s="10"/>
      <c r="G10" s="18"/>
      <c r="H10" s="10"/>
      <c r="I10" s="15"/>
      <c r="J10" s="35"/>
    </row>
    <row r="11" spans="1:10" ht="28.5" x14ac:dyDescent="0.25">
      <c r="A11" s="51">
        <f>A6+1</f>
        <v>2</v>
      </c>
      <c r="B11" s="21" t="s">
        <v>140</v>
      </c>
      <c r="C11" s="6" t="s">
        <v>21</v>
      </c>
      <c r="D11" s="10" t="s">
        <v>45</v>
      </c>
      <c r="E11" s="11">
        <v>0</v>
      </c>
      <c r="F11" s="11">
        <v>1</v>
      </c>
      <c r="G11" s="17">
        <f>IF(F11=1,E11,IF(F11=2,E12,IF(F11=3,E13,IF(F11=4,"editing error",E14))))</f>
        <v>0</v>
      </c>
      <c r="H11" s="17">
        <f>IF(ISBLANK(F11),"",G11)</f>
        <v>0</v>
      </c>
      <c r="I11" s="12">
        <f>MAX(E11:E14)</f>
        <v>1</v>
      </c>
      <c r="J11" s="35"/>
    </row>
    <row r="12" spans="1:10" ht="15" x14ac:dyDescent="0.25">
      <c r="A12" s="36"/>
      <c r="B12" s="64" t="s">
        <v>75</v>
      </c>
      <c r="D12" s="10" t="s">
        <v>44</v>
      </c>
      <c r="E12" s="11">
        <v>1</v>
      </c>
      <c r="F12" s="10"/>
      <c r="G12" s="18"/>
      <c r="H12" s="10"/>
      <c r="I12" s="15"/>
      <c r="J12" s="35"/>
    </row>
    <row r="13" spans="1:10" ht="15" x14ac:dyDescent="0.25">
      <c r="A13" s="36"/>
      <c r="B13" s="64"/>
      <c r="C13" s="6"/>
      <c r="D13" s="10" t="s">
        <v>43</v>
      </c>
      <c r="E13" s="11">
        <v>1</v>
      </c>
      <c r="F13" s="10"/>
      <c r="G13" s="18"/>
      <c r="H13" s="10"/>
      <c r="I13" s="15"/>
      <c r="J13" s="35"/>
    </row>
    <row r="14" spans="1:10" ht="15" x14ac:dyDescent="0.25">
      <c r="A14" s="36"/>
      <c r="B14" s="64"/>
      <c r="C14" s="6"/>
      <c r="D14" s="10" t="s">
        <v>43</v>
      </c>
      <c r="E14" s="11">
        <v>1</v>
      </c>
      <c r="F14" s="10"/>
      <c r="G14" s="18"/>
      <c r="H14" s="10"/>
      <c r="I14" s="15"/>
      <c r="J14" s="35"/>
    </row>
    <row r="15" spans="1:10" ht="15" x14ac:dyDescent="0.25">
      <c r="A15" s="36"/>
      <c r="B15" s="36"/>
      <c r="C15" s="6"/>
      <c r="D15" s="15"/>
      <c r="E15" s="15"/>
      <c r="F15" s="15"/>
      <c r="G15" s="15"/>
      <c r="H15" s="15"/>
      <c r="I15" s="15"/>
      <c r="J15" s="35"/>
    </row>
    <row r="16" spans="1:10" ht="42.75" x14ac:dyDescent="0.25">
      <c r="A16" s="34">
        <f>A11+1</f>
        <v>3</v>
      </c>
      <c r="B16" s="21" t="s">
        <v>108</v>
      </c>
      <c r="C16" s="6">
        <v>4.3</v>
      </c>
      <c r="D16" s="10" t="s">
        <v>45</v>
      </c>
      <c r="E16" s="11">
        <v>0</v>
      </c>
      <c r="F16" s="11">
        <v>1</v>
      </c>
      <c r="G16" s="17">
        <f>IF(F16=1,E16,IF(F16=2,E17,IF(F16=3,E18,IF(F16=4,"editing error",E19))))</f>
        <v>0</v>
      </c>
      <c r="H16" s="17">
        <f>IF(ISBLANK(F16),"",G16)</f>
        <v>0</v>
      </c>
      <c r="I16" s="12">
        <f>MAX(E16:E19)</f>
        <v>1</v>
      </c>
      <c r="J16" s="35"/>
    </row>
    <row r="17" spans="1:10" ht="15" x14ac:dyDescent="0.25">
      <c r="A17" s="36"/>
      <c r="B17" s="64" t="s">
        <v>75</v>
      </c>
      <c r="D17" s="10" t="s">
        <v>44</v>
      </c>
      <c r="E17" s="11">
        <v>1</v>
      </c>
      <c r="F17" s="10"/>
      <c r="G17" s="18"/>
      <c r="H17" s="10"/>
      <c r="I17" s="15"/>
      <c r="J17" s="35"/>
    </row>
    <row r="18" spans="1:10" ht="15" x14ac:dyDescent="0.25">
      <c r="A18" s="36"/>
      <c r="B18" s="64"/>
      <c r="D18" s="10" t="s">
        <v>43</v>
      </c>
      <c r="E18" s="11">
        <v>1</v>
      </c>
      <c r="F18" s="10"/>
      <c r="G18" s="18"/>
      <c r="H18" s="10"/>
      <c r="I18" s="15"/>
      <c r="J18" s="35"/>
    </row>
    <row r="19" spans="1:10" ht="15" x14ac:dyDescent="0.25">
      <c r="A19" s="36"/>
      <c r="B19" s="64"/>
      <c r="D19" s="10" t="s">
        <v>43</v>
      </c>
      <c r="E19" s="11">
        <v>1</v>
      </c>
      <c r="F19" s="10"/>
      <c r="G19" s="18"/>
      <c r="H19" s="10"/>
      <c r="I19" s="15"/>
      <c r="J19" s="35"/>
    </row>
    <row r="20" spans="1:10" ht="15" x14ac:dyDescent="0.25">
      <c r="A20" s="36"/>
      <c r="B20" s="36"/>
      <c r="D20" s="15"/>
      <c r="E20" s="15"/>
      <c r="F20" s="15"/>
      <c r="G20" s="15"/>
      <c r="H20" s="15"/>
      <c r="I20" s="15"/>
      <c r="J20" s="35"/>
    </row>
    <row r="21" spans="1:10" ht="40.5" x14ac:dyDescent="0.25">
      <c r="A21" s="51">
        <f>A16+1</f>
        <v>4</v>
      </c>
      <c r="B21" s="21" t="s">
        <v>116</v>
      </c>
      <c r="C21" s="6">
        <v>4.5</v>
      </c>
      <c r="D21" s="10" t="s">
        <v>45</v>
      </c>
      <c r="E21" s="11">
        <v>0</v>
      </c>
      <c r="F21" s="11">
        <v>1</v>
      </c>
      <c r="G21" s="17">
        <f>IF(F21=1,E21,IF(F21=2,E22,IF(F21=3,E23,IF(F21=4,"editing error",E24))))</f>
        <v>0</v>
      </c>
      <c r="H21" s="17">
        <f>IF(ISBLANK(F21),"",G21)</f>
        <v>0</v>
      </c>
      <c r="I21" s="12">
        <f>MAX(E21:E24)</f>
        <v>1</v>
      </c>
      <c r="J21" s="35"/>
    </row>
    <row r="22" spans="1:10" ht="15" x14ac:dyDescent="0.25">
      <c r="A22" s="36"/>
      <c r="B22" s="64" t="s">
        <v>75</v>
      </c>
      <c r="C22" s="36"/>
      <c r="D22" s="10" t="s">
        <v>44</v>
      </c>
      <c r="E22" s="11">
        <v>1</v>
      </c>
      <c r="F22" s="10"/>
      <c r="G22" s="18"/>
      <c r="H22" s="10"/>
      <c r="I22" s="15"/>
      <c r="J22" s="35"/>
    </row>
    <row r="23" spans="1:10" ht="15" x14ac:dyDescent="0.25">
      <c r="A23" s="36"/>
      <c r="B23" s="64"/>
      <c r="C23" s="36"/>
      <c r="D23" s="10" t="s">
        <v>43</v>
      </c>
      <c r="E23" s="11">
        <v>1</v>
      </c>
      <c r="F23" s="10"/>
      <c r="G23" s="18"/>
      <c r="H23" s="10"/>
      <c r="I23" s="15"/>
      <c r="J23" s="35"/>
    </row>
    <row r="24" spans="1:10" ht="15" customHeight="1" x14ac:dyDescent="0.25">
      <c r="A24" s="36"/>
      <c r="B24" s="64"/>
      <c r="C24" s="36"/>
      <c r="D24" s="10" t="s">
        <v>43</v>
      </c>
      <c r="E24" s="11">
        <v>1</v>
      </c>
      <c r="F24" s="10"/>
      <c r="G24" s="18"/>
      <c r="H24" s="10"/>
      <c r="I24" s="15"/>
      <c r="J24" s="35"/>
    </row>
    <row r="25" spans="1:10" ht="15" customHeight="1" x14ac:dyDescent="0.25">
      <c r="A25" s="36"/>
      <c r="B25" s="39"/>
      <c r="C25" s="36"/>
      <c r="D25" s="10"/>
      <c r="E25" s="11"/>
      <c r="F25" s="10"/>
      <c r="G25" s="18"/>
      <c r="H25" s="10"/>
      <c r="I25" s="15"/>
      <c r="J25" s="35"/>
    </row>
    <row r="26" spans="1:10" ht="15" customHeight="1" x14ac:dyDescent="0.25">
      <c r="A26" s="65" t="s">
        <v>82</v>
      </c>
      <c r="B26" s="65"/>
      <c r="C26" s="36"/>
      <c r="D26" s="15"/>
      <c r="E26" s="15"/>
      <c r="F26" s="15"/>
      <c r="G26" s="15"/>
      <c r="H26" s="15"/>
      <c r="I26" s="15"/>
      <c r="J26" s="35"/>
    </row>
    <row r="27" spans="1:10" ht="15" x14ac:dyDescent="0.25">
      <c r="A27" s="36"/>
      <c r="B27" s="36"/>
      <c r="C27" s="36"/>
      <c r="D27" s="15"/>
      <c r="E27" s="15"/>
      <c r="F27" s="15"/>
      <c r="G27" s="15"/>
      <c r="H27" s="15"/>
      <c r="I27" s="15"/>
      <c r="J27" s="35"/>
    </row>
    <row r="28" spans="1:10" ht="99.75" x14ac:dyDescent="0.25">
      <c r="A28" s="51">
        <f>A21+1</f>
        <v>5</v>
      </c>
      <c r="B28" s="21" t="s">
        <v>141</v>
      </c>
      <c r="C28" s="9" t="s">
        <v>78</v>
      </c>
      <c r="D28" s="10" t="s">
        <v>45</v>
      </c>
      <c r="E28" s="11">
        <v>0</v>
      </c>
      <c r="F28" s="11">
        <v>1</v>
      </c>
      <c r="G28" s="17">
        <f>IF(F28=1,E28,IF(F28=2,E29,IF(F28=3,E30,IF(F28=4,"editing error",E31))))</f>
        <v>0</v>
      </c>
      <c r="H28" s="17">
        <f>IF(ISBLANK(F28),"",G28)</f>
        <v>0</v>
      </c>
      <c r="I28" s="12">
        <f>MAX(E28:E31)</f>
        <v>1</v>
      </c>
      <c r="J28" s="35"/>
    </row>
    <row r="29" spans="1:10" ht="15" x14ac:dyDescent="0.25">
      <c r="A29" s="36"/>
      <c r="B29" s="64" t="s">
        <v>75</v>
      </c>
      <c r="C29" s="6"/>
      <c r="D29" s="10" t="s">
        <v>44</v>
      </c>
      <c r="E29" s="11">
        <v>1</v>
      </c>
      <c r="F29" s="10"/>
      <c r="G29" s="18"/>
      <c r="H29" s="10"/>
      <c r="I29" s="15"/>
      <c r="J29" s="35"/>
    </row>
    <row r="30" spans="1:10" ht="15" x14ac:dyDescent="0.25">
      <c r="A30" s="36"/>
      <c r="B30" s="64"/>
      <c r="C30" s="6"/>
      <c r="D30" s="10" t="s">
        <v>43</v>
      </c>
      <c r="E30" s="11">
        <v>1</v>
      </c>
      <c r="F30" s="10"/>
      <c r="G30" s="18"/>
      <c r="H30" s="10"/>
      <c r="I30" s="15"/>
      <c r="J30" s="35"/>
    </row>
    <row r="31" spans="1:10" ht="15" x14ac:dyDescent="0.25">
      <c r="A31" s="36"/>
      <c r="B31" s="64"/>
      <c r="C31" s="6"/>
      <c r="D31" s="10" t="s">
        <v>43</v>
      </c>
      <c r="E31" s="11">
        <v>1</v>
      </c>
      <c r="F31" s="10"/>
      <c r="G31" s="18"/>
      <c r="H31" s="10"/>
      <c r="I31" s="15"/>
      <c r="J31" s="35"/>
    </row>
    <row r="32" spans="1:10" ht="15" x14ac:dyDescent="0.25">
      <c r="A32" s="36"/>
      <c r="B32" s="36"/>
      <c r="C32" s="6"/>
      <c r="D32" s="15"/>
      <c r="E32" s="15"/>
      <c r="F32" s="15"/>
      <c r="G32" s="15"/>
      <c r="H32" s="15"/>
      <c r="I32" s="15"/>
      <c r="J32" s="35"/>
    </row>
    <row r="33" spans="1:10" ht="28.5" x14ac:dyDescent="0.25">
      <c r="A33" s="34">
        <f>A28+1</f>
        <v>6</v>
      </c>
      <c r="B33" s="21" t="s">
        <v>93</v>
      </c>
      <c r="C33" s="9" t="s">
        <v>77</v>
      </c>
      <c r="D33" s="10" t="s">
        <v>45</v>
      </c>
      <c r="E33" s="11">
        <v>0</v>
      </c>
      <c r="F33" s="11">
        <v>1</v>
      </c>
      <c r="G33" s="17">
        <f>IF(F33=1,E33,IF(F33=2,E34,IF(F33=3,E35,IF(F33=4,"editing error",E36))))</f>
        <v>0</v>
      </c>
      <c r="H33" s="17">
        <f>IF(ISBLANK(F33),"",G33)</f>
        <v>0</v>
      </c>
      <c r="I33" s="12">
        <f>MAX(E33:E36)</f>
        <v>1</v>
      </c>
      <c r="J33" s="35"/>
    </row>
    <row r="34" spans="1:10" ht="15" x14ac:dyDescent="0.25">
      <c r="A34" s="36"/>
      <c r="B34" s="64" t="s">
        <v>75</v>
      </c>
      <c r="C34" s="36"/>
      <c r="D34" s="10" t="s">
        <v>44</v>
      </c>
      <c r="E34" s="11">
        <v>1</v>
      </c>
      <c r="F34" s="10"/>
      <c r="G34" s="18"/>
      <c r="H34" s="10"/>
      <c r="I34" s="15"/>
      <c r="J34" s="35"/>
    </row>
    <row r="35" spans="1:10" ht="15" x14ac:dyDescent="0.25">
      <c r="A35" s="36"/>
      <c r="B35" s="64"/>
      <c r="C35" s="36"/>
      <c r="D35" s="10" t="s">
        <v>43</v>
      </c>
      <c r="E35" s="11">
        <v>1</v>
      </c>
      <c r="F35" s="10"/>
      <c r="G35" s="18"/>
      <c r="H35" s="10"/>
      <c r="I35" s="15"/>
      <c r="J35" s="35"/>
    </row>
    <row r="36" spans="1:10" ht="15" x14ac:dyDescent="0.25">
      <c r="A36" s="36"/>
      <c r="B36" s="64"/>
      <c r="C36" s="36"/>
      <c r="D36" s="10" t="s">
        <v>43</v>
      </c>
      <c r="E36" s="11">
        <v>1</v>
      </c>
      <c r="F36" s="10"/>
      <c r="G36" s="18"/>
      <c r="H36" s="10"/>
      <c r="I36" s="15"/>
      <c r="J36" s="35"/>
    </row>
    <row r="37" spans="1:10" ht="15" x14ac:dyDescent="0.25">
      <c r="A37" s="36"/>
      <c r="B37" s="36"/>
      <c r="C37" s="36"/>
      <c r="D37" s="15"/>
      <c r="E37" s="15"/>
      <c r="F37" s="15"/>
      <c r="G37" s="15"/>
      <c r="H37" s="15"/>
      <c r="I37" s="15"/>
      <c r="J37" s="35"/>
    </row>
    <row r="38" spans="1:10" ht="28.5" x14ac:dyDescent="0.25">
      <c r="A38" s="34">
        <f>A33+1</f>
        <v>7</v>
      </c>
      <c r="B38" s="21" t="s">
        <v>94</v>
      </c>
      <c r="C38" s="6" t="s">
        <v>62</v>
      </c>
      <c r="D38" s="10" t="s">
        <v>45</v>
      </c>
      <c r="E38" s="11">
        <v>0</v>
      </c>
      <c r="F38" s="11">
        <v>1</v>
      </c>
      <c r="G38" s="17">
        <f>IF(F38=1,E38,IF(F38=2,E39,IF(F38=3,E40,IF(F38=4,"editing error",E41))))</f>
        <v>0</v>
      </c>
      <c r="H38" s="17">
        <f>IF(ISBLANK(F38),"",G38)</f>
        <v>0</v>
      </c>
      <c r="I38" s="12">
        <f>MAX(E38:E41)</f>
        <v>1</v>
      </c>
      <c r="J38" s="35"/>
    </row>
    <row r="39" spans="1:10" ht="15" x14ac:dyDescent="0.25">
      <c r="A39" s="36"/>
      <c r="B39" s="64" t="s">
        <v>75</v>
      </c>
      <c r="D39" s="10" t="s">
        <v>44</v>
      </c>
      <c r="E39" s="11">
        <v>1</v>
      </c>
      <c r="F39" s="10"/>
      <c r="G39" s="18"/>
      <c r="H39" s="10"/>
      <c r="I39" s="15"/>
      <c r="J39" s="35"/>
    </row>
    <row r="40" spans="1:10" ht="15" x14ac:dyDescent="0.25">
      <c r="A40" s="36"/>
      <c r="B40" s="64"/>
      <c r="D40" s="10" t="s">
        <v>43</v>
      </c>
      <c r="E40" s="11">
        <v>1</v>
      </c>
      <c r="F40" s="10"/>
      <c r="G40" s="18"/>
      <c r="H40" s="10"/>
      <c r="I40" s="15"/>
      <c r="J40" s="35"/>
    </row>
    <row r="41" spans="1:10" ht="15" x14ac:dyDescent="0.25">
      <c r="A41" s="36"/>
      <c r="B41" s="64"/>
      <c r="C41" s="6"/>
      <c r="D41" s="10" t="s">
        <v>43</v>
      </c>
      <c r="E41" s="11">
        <v>1</v>
      </c>
      <c r="F41" s="10"/>
      <c r="G41" s="18"/>
      <c r="H41" s="10"/>
      <c r="I41" s="15"/>
      <c r="J41" s="35"/>
    </row>
    <row r="42" spans="1:10" ht="15" x14ac:dyDescent="0.25">
      <c r="A42" s="36"/>
      <c r="B42" s="36"/>
      <c r="C42" s="6"/>
      <c r="D42" s="10"/>
      <c r="E42" s="10"/>
      <c r="F42" s="10"/>
      <c r="G42" s="18"/>
      <c r="H42" s="10"/>
      <c r="I42" s="15"/>
      <c r="J42" s="35"/>
    </row>
    <row r="43" spans="1:10" ht="40.5" x14ac:dyDescent="0.25">
      <c r="A43" s="51">
        <f>A38+1</f>
        <v>8</v>
      </c>
      <c r="B43" s="52" t="s">
        <v>117</v>
      </c>
      <c r="C43" s="6">
        <v>5.7</v>
      </c>
      <c r="D43" s="10" t="s">
        <v>45</v>
      </c>
      <c r="E43" s="11">
        <v>0</v>
      </c>
      <c r="F43" s="11">
        <v>1</v>
      </c>
      <c r="G43" s="17">
        <f>IF(F43=1,E43,IF(F43=2,E44,IF(F43=3,E45,IF(F43=4,"editing error",E46))))</f>
        <v>0</v>
      </c>
      <c r="H43" s="17">
        <f>IF(ISBLANK(F43),"",G43)</f>
        <v>0</v>
      </c>
      <c r="I43" s="12">
        <f>MAX(E43:E46)</f>
        <v>1</v>
      </c>
      <c r="J43" s="35"/>
    </row>
    <row r="44" spans="1:10" ht="15" x14ac:dyDescent="0.25">
      <c r="A44" s="36"/>
      <c r="B44" s="64" t="s">
        <v>75</v>
      </c>
      <c r="C44" s="36"/>
      <c r="D44" s="10" t="s">
        <v>44</v>
      </c>
      <c r="E44" s="11">
        <v>1</v>
      </c>
      <c r="F44" s="10"/>
      <c r="G44" s="18"/>
      <c r="H44" s="10"/>
      <c r="I44" s="15"/>
      <c r="J44" s="35"/>
    </row>
    <row r="45" spans="1:10" ht="15" x14ac:dyDescent="0.25">
      <c r="A45" s="36"/>
      <c r="B45" s="64"/>
      <c r="C45" s="36"/>
      <c r="D45" s="10" t="s">
        <v>43</v>
      </c>
      <c r="E45" s="11">
        <v>1</v>
      </c>
      <c r="F45" s="10"/>
      <c r="G45" s="18"/>
      <c r="H45" s="10"/>
      <c r="I45" s="15"/>
      <c r="J45" s="35"/>
    </row>
    <row r="46" spans="1:10" ht="15" x14ac:dyDescent="0.25">
      <c r="A46" s="36"/>
      <c r="B46" s="64"/>
      <c r="C46" s="36"/>
      <c r="D46" s="10" t="s">
        <v>43</v>
      </c>
      <c r="E46" s="11">
        <v>1</v>
      </c>
      <c r="F46" s="10"/>
      <c r="G46" s="18"/>
      <c r="H46" s="10"/>
      <c r="I46" s="15"/>
      <c r="J46" s="35"/>
    </row>
    <row r="47" spans="1:10" ht="15" customHeight="1" x14ac:dyDescent="0.25">
      <c r="A47" s="36"/>
      <c r="B47" s="36"/>
      <c r="C47" s="36"/>
      <c r="D47" s="10"/>
      <c r="E47" s="10"/>
      <c r="F47" s="10"/>
      <c r="G47" s="18"/>
      <c r="H47" s="10"/>
      <c r="I47" s="15"/>
      <c r="J47" s="35"/>
    </row>
    <row r="48" spans="1:10" ht="15" customHeight="1" x14ac:dyDescent="0.25">
      <c r="A48" s="65" t="s">
        <v>50</v>
      </c>
      <c r="B48" s="65"/>
      <c r="C48" s="36"/>
      <c r="D48" s="15"/>
      <c r="E48" s="15"/>
      <c r="F48" s="15"/>
      <c r="G48" s="15"/>
      <c r="H48" s="15"/>
      <c r="I48" s="15"/>
      <c r="J48" s="35"/>
    </row>
    <row r="49" spans="1:10" ht="15" x14ac:dyDescent="0.25">
      <c r="A49" s="36"/>
      <c r="B49" s="36"/>
      <c r="C49" s="36"/>
      <c r="D49" s="15"/>
      <c r="E49" s="15"/>
      <c r="F49" s="15"/>
      <c r="G49" s="15"/>
      <c r="H49" s="15"/>
      <c r="I49" s="15"/>
      <c r="J49" s="35"/>
    </row>
    <row r="50" spans="1:10" ht="42.75" x14ac:dyDescent="0.25">
      <c r="A50" s="34">
        <f>A43+1</f>
        <v>9</v>
      </c>
      <c r="B50" s="21" t="s">
        <v>95</v>
      </c>
      <c r="C50" s="6">
        <v>6.2</v>
      </c>
      <c r="D50" s="10" t="s">
        <v>45</v>
      </c>
      <c r="E50" s="11">
        <v>0</v>
      </c>
      <c r="F50" s="11">
        <v>1</v>
      </c>
      <c r="G50" s="17">
        <f>IF(F50=1,E50,IF(F50=2,E51,IF(F50=3,E52,IF(F50=4,"editing error",E53))))</f>
        <v>0</v>
      </c>
      <c r="H50" s="17">
        <f>IF(ISBLANK(F50),"",G50)</f>
        <v>0</v>
      </c>
      <c r="I50" s="12">
        <f>MAX(E50:E53)</f>
        <v>1</v>
      </c>
      <c r="J50" s="35"/>
    </row>
    <row r="51" spans="1:10" ht="15" x14ac:dyDescent="0.25">
      <c r="A51" s="36"/>
      <c r="B51" s="64" t="s">
        <v>75</v>
      </c>
      <c r="C51" s="6"/>
      <c r="D51" s="10" t="s">
        <v>44</v>
      </c>
      <c r="E51" s="11">
        <v>1</v>
      </c>
      <c r="F51" s="10"/>
      <c r="G51" s="18"/>
      <c r="H51" s="10"/>
      <c r="I51" s="15"/>
      <c r="J51" s="35"/>
    </row>
    <row r="52" spans="1:10" ht="15" x14ac:dyDescent="0.25">
      <c r="A52" s="36"/>
      <c r="B52" s="64"/>
      <c r="C52" s="6"/>
      <c r="D52" s="10" t="s">
        <v>43</v>
      </c>
      <c r="E52" s="11">
        <v>1</v>
      </c>
      <c r="F52" s="10"/>
      <c r="G52" s="18"/>
      <c r="H52" s="10"/>
      <c r="I52" s="15"/>
      <c r="J52" s="35"/>
    </row>
    <row r="53" spans="1:10" ht="15" x14ac:dyDescent="0.25">
      <c r="A53" s="36"/>
      <c r="B53" s="64"/>
      <c r="C53" s="6"/>
      <c r="D53" s="10" t="s">
        <v>43</v>
      </c>
      <c r="E53" s="11">
        <v>1</v>
      </c>
      <c r="F53" s="10"/>
      <c r="G53" s="18"/>
      <c r="H53" s="10"/>
      <c r="I53" s="15"/>
      <c r="J53" s="35"/>
    </row>
    <row r="54" spans="1:10" ht="15" x14ac:dyDescent="0.25">
      <c r="A54" s="36"/>
      <c r="B54" s="36"/>
      <c r="C54" s="6"/>
      <c r="D54" s="15"/>
      <c r="E54" s="15"/>
      <c r="F54" s="15"/>
      <c r="G54" s="15"/>
      <c r="H54" s="15"/>
      <c r="I54" s="15"/>
      <c r="J54" s="35"/>
    </row>
    <row r="55" spans="1:10" ht="29.25" customHeight="1" x14ac:dyDescent="0.25">
      <c r="A55" s="51">
        <f>A50+1</f>
        <v>10</v>
      </c>
      <c r="B55" s="52" t="s">
        <v>142</v>
      </c>
      <c r="C55" s="6">
        <v>6.3</v>
      </c>
      <c r="D55" s="10" t="s">
        <v>45</v>
      </c>
      <c r="E55" s="11">
        <v>0</v>
      </c>
      <c r="F55" s="11">
        <v>1</v>
      </c>
      <c r="G55" s="17">
        <f>IF(F55=1,E55,IF(F55=2,E56,IF(F55=3,E57,IF(F55=4,"editing error",E58))))</f>
        <v>0</v>
      </c>
      <c r="H55" s="17">
        <f>IF(ISBLANK(F55),"",G55)</f>
        <v>0</v>
      </c>
      <c r="I55" s="12">
        <f>MAX(E55:E58)</f>
        <v>1</v>
      </c>
      <c r="J55" s="35"/>
    </row>
    <row r="56" spans="1:10" ht="15" x14ac:dyDescent="0.25">
      <c r="A56" s="36"/>
      <c r="B56" s="64" t="s">
        <v>75</v>
      </c>
      <c r="C56" s="6"/>
      <c r="D56" s="10" t="s">
        <v>44</v>
      </c>
      <c r="E56" s="11">
        <v>1</v>
      </c>
      <c r="F56" s="10"/>
      <c r="G56" s="18"/>
      <c r="H56" s="10"/>
      <c r="I56" s="15"/>
      <c r="J56" s="35"/>
    </row>
    <row r="57" spans="1:10" ht="15" x14ac:dyDescent="0.25">
      <c r="A57" s="36"/>
      <c r="B57" s="64"/>
      <c r="D57" s="10" t="s">
        <v>43</v>
      </c>
      <c r="E57" s="11">
        <v>1</v>
      </c>
      <c r="F57" s="10"/>
      <c r="G57" s="18"/>
      <c r="H57" s="10"/>
      <c r="I57" s="15"/>
      <c r="J57" s="35"/>
    </row>
    <row r="58" spans="1:10" ht="15" x14ac:dyDescent="0.25">
      <c r="A58" s="36"/>
      <c r="B58" s="64"/>
      <c r="D58" s="10" t="s">
        <v>43</v>
      </c>
      <c r="E58" s="11">
        <v>1</v>
      </c>
      <c r="F58" s="10"/>
      <c r="G58" s="18"/>
      <c r="H58" s="10"/>
      <c r="I58" s="15"/>
      <c r="J58" s="35"/>
    </row>
    <row r="59" spans="1:10" ht="15" x14ac:dyDescent="0.25">
      <c r="A59" s="36"/>
      <c r="B59" s="36"/>
      <c r="D59" s="15"/>
      <c r="E59" s="15"/>
      <c r="F59" s="15"/>
      <c r="G59" s="15"/>
      <c r="H59" s="15"/>
      <c r="I59" s="15"/>
      <c r="J59" s="35"/>
    </row>
    <row r="60" spans="1:10" ht="28.5" x14ac:dyDescent="0.25">
      <c r="A60" s="34">
        <f>A55+1</f>
        <v>11</v>
      </c>
      <c r="B60" s="21" t="s">
        <v>143</v>
      </c>
      <c r="C60" s="6" t="s">
        <v>37</v>
      </c>
      <c r="D60" s="10" t="s">
        <v>45</v>
      </c>
      <c r="E60" s="11">
        <v>0</v>
      </c>
      <c r="F60" s="11">
        <v>1</v>
      </c>
      <c r="G60" s="17">
        <f>IF(F60=1,E60,IF(F60=2,E61,IF(F60=3,E62,IF(F60=4,"editing error",E63))))</f>
        <v>0</v>
      </c>
      <c r="H60" s="17">
        <f>IF(ISBLANK(F60),"",G60)</f>
        <v>0</v>
      </c>
      <c r="I60" s="12">
        <f>MAX(E60:E63)</f>
        <v>1</v>
      </c>
      <c r="J60" s="35"/>
    </row>
    <row r="61" spans="1:10" ht="15" x14ac:dyDescent="0.25">
      <c r="A61" s="36"/>
      <c r="B61" s="64" t="s">
        <v>75</v>
      </c>
      <c r="C61" s="6"/>
      <c r="D61" s="10" t="s">
        <v>44</v>
      </c>
      <c r="E61" s="11">
        <v>1</v>
      </c>
      <c r="F61" s="10"/>
      <c r="G61" s="18"/>
      <c r="H61" s="10"/>
      <c r="I61" s="15"/>
      <c r="J61" s="35"/>
    </row>
    <row r="62" spans="1:10" ht="15" x14ac:dyDescent="0.25">
      <c r="A62" s="36"/>
      <c r="B62" s="64"/>
      <c r="C62" s="6"/>
      <c r="D62" s="10" t="s">
        <v>43</v>
      </c>
      <c r="E62" s="11">
        <v>1</v>
      </c>
      <c r="F62" s="10"/>
      <c r="G62" s="18"/>
      <c r="H62" s="10"/>
      <c r="I62" s="15"/>
      <c r="J62" s="35"/>
    </row>
    <row r="63" spans="1:10" ht="15" x14ac:dyDescent="0.25">
      <c r="A63" s="36"/>
      <c r="B63" s="64"/>
      <c r="C63" s="6"/>
      <c r="D63" s="10" t="s">
        <v>43</v>
      </c>
      <c r="E63" s="11">
        <v>1</v>
      </c>
      <c r="F63" s="10"/>
      <c r="G63" s="18"/>
      <c r="H63" s="10"/>
      <c r="I63" s="15"/>
      <c r="J63" s="35"/>
    </row>
    <row r="64" spans="1:10" ht="14.25" customHeight="1" x14ac:dyDescent="0.25">
      <c r="A64" s="36"/>
      <c r="B64" s="36"/>
      <c r="C64" s="6"/>
      <c r="D64" s="10"/>
      <c r="E64" s="11"/>
      <c r="F64" s="10"/>
      <c r="G64" s="18"/>
      <c r="H64" s="10"/>
      <c r="I64" s="15"/>
      <c r="J64" s="35"/>
    </row>
    <row r="65" spans="1:10" x14ac:dyDescent="0.25">
      <c r="A65" s="34">
        <f>A60+1</f>
        <v>12</v>
      </c>
      <c r="B65" s="38" t="s">
        <v>144</v>
      </c>
      <c r="C65" s="6" t="s">
        <v>38</v>
      </c>
      <c r="D65" s="10" t="s">
        <v>45</v>
      </c>
      <c r="E65" s="11">
        <v>0</v>
      </c>
      <c r="F65" s="11">
        <v>1</v>
      </c>
      <c r="G65" s="17">
        <f>IF(F65=1,E65,IF(F65=2,E66,IF(F65=3,E67,IF(F65=4,"editing error",E68))))</f>
        <v>0</v>
      </c>
      <c r="H65" s="17">
        <f>IF(ISBLANK(F65),"",G65)</f>
        <v>0</v>
      </c>
      <c r="I65" s="12">
        <f>MAX(E65:E68)</f>
        <v>1</v>
      </c>
      <c r="J65" s="35"/>
    </row>
    <row r="66" spans="1:10" ht="15" x14ac:dyDescent="0.25">
      <c r="A66" s="36"/>
      <c r="B66" s="64" t="s">
        <v>75</v>
      </c>
      <c r="C66" s="36"/>
      <c r="D66" s="10" t="s">
        <v>44</v>
      </c>
      <c r="E66" s="11">
        <v>1</v>
      </c>
      <c r="F66" s="10"/>
      <c r="G66" s="18"/>
      <c r="H66" s="10"/>
      <c r="I66" s="15"/>
      <c r="J66" s="35"/>
    </row>
    <row r="67" spans="1:10" ht="15" x14ac:dyDescent="0.25">
      <c r="A67" s="36"/>
      <c r="B67" s="64"/>
      <c r="C67" s="36"/>
      <c r="D67" s="10" t="s">
        <v>43</v>
      </c>
      <c r="E67" s="11">
        <v>1</v>
      </c>
      <c r="F67" s="10"/>
      <c r="G67" s="18"/>
      <c r="H67" s="10"/>
      <c r="I67" s="15"/>
      <c r="J67" s="35"/>
    </row>
    <row r="68" spans="1:10" ht="15" x14ac:dyDescent="0.25">
      <c r="A68" s="36"/>
      <c r="B68" s="64"/>
      <c r="C68" s="36"/>
      <c r="D68" s="10" t="s">
        <v>43</v>
      </c>
      <c r="E68" s="11">
        <v>1</v>
      </c>
      <c r="F68" s="10"/>
      <c r="G68" s="18"/>
      <c r="H68" s="10"/>
      <c r="I68" s="15"/>
      <c r="J68" s="35"/>
    </row>
    <row r="69" spans="1:10" ht="14.25" customHeight="1" x14ac:dyDescent="0.25">
      <c r="A69" s="36"/>
      <c r="B69" s="36"/>
      <c r="C69" s="36"/>
      <c r="D69" s="15"/>
      <c r="E69" s="15"/>
      <c r="F69" s="15"/>
      <c r="G69" s="15"/>
      <c r="H69" s="15"/>
      <c r="I69" s="15"/>
      <c r="J69" s="35"/>
    </row>
    <row r="70" spans="1:10" ht="42.75" x14ac:dyDescent="0.25">
      <c r="A70" s="34">
        <f>A65+1</f>
        <v>13</v>
      </c>
      <c r="B70" s="21" t="s">
        <v>145</v>
      </c>
      <c r="C70" s="9" t="s">
        <v>71</v>
      </c>
      <c r="D70" s="10" t="s">
        <v>45</v>
      </c>
      <c r="E70" s="11">
        <v>0</v>
      </c>
      <c r="F70" s="11">
        <v>1</v>
      </c>
      <c r="G70" s="17">
        <f>IF(F70=1,E70,IF(F70=2,E71,IF(F70=3,E72,IF(F70=4,"editing error",E73))))</f>
        <v>0</v>
      </c>
      <c r="H70" s="17">
        <f>IF(ISBLANK(F70),"",G70)</f>
        <v>0</v>
      </c>
      <c r="I70" s="12">
        <f>MAX(E70:E73)</f>
        <v>1</v>
      </c>
      <c r="J70" s="35"/>
    </row>
    <row r="71" spans="1:10" ht="15" x14ac:dyDescent="0.25">
      <c r="A71" s="36"/>
      <c r="B71" s="64" t="s">
        <v>75</v>
      </c>
      <c r="C71" s="6"/>
      <c r="D71" s="10" t="s">
        <v>44</v>
      </c>
      <c r="E71" s="11">
        <v>1</v>
      </c>
      <c r="F71" s="10"/>
      <c r="G71" s="18"/>
      <c r="H71" s="10"/>
      <c r="I71" s="15"/>
      <c r="J71" s="35"/>
    </row>
    <row r="72" spans="1:10" ht="15" x14ac:dyDescent="0.25">
      <c r="A72" s="36"/>
      <c r="B72" s="64"/>
      <c r="C72" s="6"/>
      <c r="D72" s="10" t="s">
        <v>43</v>
      </c>
      <c r="E72" s="11">
        <v>1</v>
      </c>
      <c r="F72" s="10"/>
      <c r="G72" s="18"/>
      <c r="H72" s="10"/>
      <c r="I72" s="15"/>
      <c r="J72" s="35"/>
    </row>
    <row r="73" spans="1:10" ht="15" x14ac:dyDescent="0.25">
      <c r="A73" s="36"/>
      <c r="B73" s="64"/>
      <c r="C73" s="6"/>
      <c r="D73" s="10" t="s">
        <v>43</v>
      </c>
      <c r="E73" s="11">
        <v>1</v>
      </c>
      <c r="F73" s="10"/>
      <c r="G73" s="18"/>
      <c r="H73" s="10"/>
      <c r="I73" s="15"/>
      <c r="J73" s="35"/>
    </row>
    <row r="74" spans="1:10" ht="14.25" customHeight="1" x14ac:dyDescent="0.25">
      <c r="A74" s="36"/>
      <c r="B74" s="36"/>
      <c r="C74" s="6"/>
      <c r="D74" s="15"/>
      <c r="E74" s="15"/>
      <c r="F74" s="15"/>
      <c r="G74" s="15"/>
      <c r="H74" s="15"/>
      <c r="I74" s="15"/>
      <c r="J74" s="35"/>
    </row>
    <row r="75" spans="1:10" ht="28.5" x14ac:dyDescent="0.25">
      <c r="A75" s="34">
        <f>A70+1</f>
        <v>14</v>
      </c>
      <c r="B75" s="21" t="s">
        <v>102</v>
      </c>
      <c r="C75" s="6">
        <v>6.5</v>
      </c>
      <c r="D75" s="10" t="s">
        <v>45</v>
      </c>
      <c r="E75" s="11">
        <v>0</v>
      </c>
      <c r="F75" s="11">
        <v>1</v>
      </c>
      <c r="G75" s="17">
        <f>IF(F75=1,E75,IF(F75=2,E76,IF(F75=3,E77,IF(F75=4,"editing error",E78))))</f>
        <v>0</v>
      </c>
      <c r="H75" s="17">
        <f>IF(ISBLANK(F75),"",G75)</f>
        <v>0</v>
      </c>
      <c r="I75" s="12">
        <f>MAX(E75:E78)</f>
        <v>1</v>
      </c>
      <c r="J75" s="35"/>
    </row>
    <row r="76" spans="1:10" ht="15" x14ac:dyDescent="0.25">
      <c r="A76" s="36"/>
      <c r="B76" s="64" t="s">
        <v>75</v>
      </c>
      <c r="C76" s="6"/>
      <c r="D76" s="10" t="s">
        <v>44</v>
      </c>
      <c r="E76" s="11">
        <v>1</v>
      </c>
      <c r="F76" s="10"/>
      <c r="G76" s="18"/>
      <c r="H76" s="10"/>
      <c r="I76" s="15"/>
      <c r="J76" s="35"/>
    </row>
    <row r="77" spans="1:10" ht="15" x14ac:dyDescent="0.25">
      <c r="A77" s="36"/>
      <c r="B77" s="64"/>
      <c r="C77" s="6"/>
      <c r="D77" s="10" t="s">
        <v>43</v>
      </c>
      <c r="E77" s="11">
        <v>1</v>
      </c>
      <c r="F77" s="10"/>
      <c r="G77" s="18"/>
      <c r="H77" s="10"/>
      <c r="I77" s="15"/>
      <c r="J77" s="35"/>
    </row>
    <row r="78" spans="1:10" ht="15" x14ac:dyDescent="0.25">
      <c r="A78" s="36"/>
      <c r="B78" s="64"/>
      <c r="C78" s="6"/>
      <c r="D78" s="10" t="s">
        <v>43</v>
      </c>
      <c r="E78" s="11">
        <v>1</v>
      </c>
      <c r="F78" s="10"/>
      <c r="G78" s="18"/>
      <c r="H78" s="10"/>
      <c r="I78" s="15"/>
      <c r="J78" s="35"/>
    </row>
    <row r="79" spans="1:10" ht="14.25" customHeight="1" x14ac:dyDescent="0.25">
      <c r="A79" s="36"/>
      <c r="B79" s="36"/>
      <c r="C79" s="6"/>
      <c r="D79" s="15"/>
      <c r="E79" s="15"/>
      <c r="F79" s="15"/>
      <c r="G79" s="15"/>
      <c r="H79" s="15"/>
      <c r="I79" s="15"/>
      <c r="J79" s="35"/>
    </row>
    <row r="80" spans="1:10" ht="30" customHeight="1" x14ac:dyDescent="0.25">
      <c r="A80" s="34">
        <f>A75+1</f>
        <v>15</v>
      </c>
      <c r="B80" s="21" t="s">
        <v>146</v>
      </c>
      <c r="C80" s="6">
        <v>6.6</v>
      </c>
      <c r="D80" s="10" t="s">
        <v>45</v>
      </c>
      <c r="E80" s="11">
        <v>0</v>
      </c>
      <c r="F80" s="11">
        <v>1</v>
      </c>
      <c r="G80" s="17">
        <f>IF(F80=1,E80,IF(F80=2,E81,IF(F80=3,E82,IF(F80=4,"editing error",E83))))</f>
        <v>0</v>
      </c>
      <c r="H80" s="17">
        <f>IF(ISBLANK(F80),"",G80)</f>
        <v>0</v>
      </c>
      <c r="I80" s="12">
        <f>MAX(E80:E83)</f>
        <v>1</v>
      </c>
      <c r="J80" s="35"/>
    </row>
    <row r="81" spans="1:10" ht="15" x14ac:dyDescent="0.25">
      <c r="A81" s="36"/>
      <c r="B81" s="64" t="s">
        <v>75</v>
      </c>
      <c r="C81" s="36"/>
      <c r="D81" s="10" t="s">
        <v>44</v>
      </c>
      <c r="E81" s="11">
        <v>1</v>
      </c>
      <c r="F81" s="10"/>
      <c r="G81" s="18"/>
      <c r="H81" s="10"/>
      <c r="I81" s="15"/>
      <c r="J81" s="35"/>
    </row>
    <row r="82" spans="1:10" ht="15" x14ac:dyDescent="0.25">
      <c r="A82" s="36"/>
      <c r="B82" s="64"/>
      <c r="C82" s="36"/>
      <c r="D82" s="10" t="s">
        <v>43</v>
      </c>
      <c r="E82" s="11">
        <v>1</v>
      </c>
      <c r="F82" s="10"/>
      <c r="G82" s="18"/>
      <c r="H82" s="10"/>
      <c r="I82" s="15"/>
      <c r="J82" s="35"/>
    </row>
    <row r="83" spans="1:10" ht="14.25" customHeight="1" x14ac:dyDescent="0.25">
      <c r="A83" s="36"/>
      <c r="B83" s="64"/>
      <c r="C83" s="36"/>
      <c r="D83" s="10" t="s">
        <v>43</v>
      </c>
      <c r="E83" s="11">
        <v>1</v>
      </c>
      <c r="F83" s="10"/>
      <c r="G83" s="18"/>
      <c r="H83" s="10"/>
      <c r="I83" s="15"/>
      <c r="J83" s="35"/>
    </row>
    <row r="84" spans="1:10" ht="15" x14ac:dyDescent="0.25">
      <c r="A84" s="36"/>
      <c r="B84" s="36"/>
      <c r="C84" s="36"/>
      <c r="D84" s="15"/>
      <c r="E84" s="15"/>
      <c r="F84" s="15"/>
      <c r="G84" s="15"/>
      <c r="H84" s="15"/>
      <c r="I84" s="15"/>
      <c r="J84" s="35"/>
    </row>
    <row r="85" spans="1:10" ht="28.5" x14ac:dyDescent="0.25">
      <c r="A85" s="34">
        <f>A80+1</f>
        <v>16</v>
      </c>
      <c r="B85" s="21" t="s">
        <v>147</v>
      </c>
      <c r="C85" s="9" t="s">
        <v>24</v>
      </c>
      <c r="D85" s="10" t="s">
        <v>45</v>
      </c>
      <c r="E85" s="11">
        <v>0</v>
      </c>
      <c r="F85" s="11">
        <v>1</v>
      </c>
      <c r="G85" s="17">
        <f>IF(F85=1,E85,IF(F85=2,E86,IF(F85=3,E87,IF(F85=4,"editing error",E88))))</f>
        <v>0</v>
      </c>
      <c r="H85" s="17">
        <f>IF(ISBLANK(F85),"",G85)</f>
        <v>0</v>
      </c>
      <c r="I85" s="12">
        <f>MAX(E85:E88)</f>
        <v>1</v>
      </c>
      <c r="J85" s="35"/>
    </row>
    <row r="86" spans="1:10" ht="15" x14ac:dyDescent="0.25">
      <c r="A86" s="36"/>
      <c r="B86" s="64" t="s">
        <v>75</v>
      </c>
      <c r="C86" s="6"/>
      <c r="D86" s="10" t="s">
        <v>44</v>
      </c>
      <c r="E86" s="11">
        <v>1</v>
      </c>
      <c r="F86" s="10"/>
      <c r="G86" s="18"/>
      <c r="H86" s="10"/>
      <c r="I86" s="15"/>
      <c r="J86" s="35"/>
    </row>
    <row r="87" spans="1:10" ht="15" x14ac:dyDescent="0.25">
      <c r="A87" s="36"/>
      <c r="B87" s="64"/>
      <c r="C87" s="6"/>
      <c r="D87" s="10" t="s">
        <v>43</v>
      </c>
      <c r="E87" s="11">
        <v>1</v>
      </c>
      <c r="F87" s="10"/>
      <c r="G87" s="18"/>
      <c r="H87" s="10"/>
      <c r="I87" s="15"/>
      <c r="J87" s="35"/>
    </row>
    <row r="88" spans="1:10" ht="15" x14ac:dyDescent="0.25">
      <c r="A88" s="36"/>
      <c r="B88" s="64"/>
      <c r="C88" s="6"/>
      <c r="D88" s="10" t="s">
        <v>43</v>
      </c>
      <c r="E88" s="11">
        <v>1</v>
      </c>
      <c r="F88" s="10"/>
      <c r="G88" s="18"/>
      <c r="H88" s="10"/>
      <c r="I88" s="15"/>
      <c r="J88" s="35"/>
    </row>
    <row r="89" spans="1:10" ht="15" x14ac:dyDescent="0.25">
      <c r="A89" s="36"/>
      <c r="B89" s="36"/>
      <c r="C89" s="6"/>
      <c r="D89" s="15"/>
      <c r="E89" s="15"/>
      <c r="F89" s="15"/>
      <c r="G89" s="15"/>
      <c r="H89" s="15"/>
      <c r="I89" s="15"/>
      <c r="J89" s="35"/>
    </row>
    <row r="90" spans="1:10" ht="42.75" x14ac:dyDescent="0.25">
      <c r="A90" s="34">
        <f>A85+1</f>
        <v>17</v>
      </c>
      <c r="B90" s="21" t="s">
        <v>96</v>
      </c>
      <c r="C90" s="6">
        <v>6.8</v>
      </c>
      <c r="D90" s="10" t="s">
        <v>45</v>
      </c>
      <c r="E90" s="11">
        <v>0</v>
      </c>
      <c r="F90" s="11">
        <v>1</v>
      </c>
      <c r="G90" s="17">
        <f>IF(F90=1,E90,IF(F90=2,E91,IF(F90=3,E92,IF(F90=4,"editing error",E93))))</f>
        <v>0</v>
      </c>
      <c r="H90" s="17">
        <f>IF(ISBLANK(F90),"",G90)</f>
        <v>0</v>
      </c>
      <c r="I90" s="12">
        <f>MAX(E90:E93)</f>
        <v>1</v>
      </c>
      <c r="J90" s="35"/>
    </row>
    <row r="91" spans="1:10" ht="15" x14ac:dyDescent="0.25">
      <c r="A91" s="36"/>
      <c r="B91" s="64" t="s">
        <v>75</v>
      </c>
      <c r="C91" s="36"/>
      <c r="D91" s="10" t="s">
        <v>44</v>
      </c>
      <c r="E91" s="11">
        <v>1</v>
      </c>
      <c r="F91" s="10"/>
      <c r="G91" s="18"/>
      <c r="H91" s="10"/>
      <c r="I91" s="15"/>
      <c r="J91" s="35"/>
    </row>
    <row r="92" spans="1:10" ht="15" x14ac:dyDescent="0.25">
      <c r="A92" s="36"/>
      <c r="B92" s="64"/>
      <c r="C92" s="36"/>
      <c r="D92" s="10" t="s">
        <v>43</v>
      </c>
      <c r="E92" s="11">
        <v>1</v>
      </c>
      <c r="F92" s="10"/>
      <c r="G92" s="18"/>
      <c r="H92" s="10"/>
      <c r="I92" s="15"/>
      <c r="J92" s="35"/>
    </row>
    <row r="93" spans="1:10" ht="15" x14ac:dyDescent="0.25">
      <c r="A93" s="36"/>
      <c r="B93" s="64"/>
      <c r="C93" s="36"/>
      <c r="D93" s="10" t="s">
        <v>43</v>
      </c>
      <c r="E93" s="11">
        <v>1</v>
      </c>
      <c r="F93" s="10"/>
      <c r="G93" s="18"/>
      <c r="H93" s="10"/>
      <c r="I93" s="15"/>
      <c r="J93" s="35"/>
    </row>
    <row r="94" spans="1:10" ht="15" x14ac:dyDescent="0.25">
      <c r="A94" s="36"/>
      <c r="B94" s="36"/>
      <c r="C94" s="36"/>
      <c r="D94" s="15"/>
      <c r="E94" s="15"/>
      <c r="F94" s="15"/>
      <c r="G94" s="15"/>
      <c r="H94" s="15"/>
      <c r="I94" s="15"/>
      <c r="J94" s="35"/>
    </row>
    <row r="95" spans="1:10" ht="15" x14ac:dyDescent="0.25">
      <c r="A95" s="65" t="s">
        <v>83</v>
      </c>
      <c r="B95" s="65"/>
      <c r="C95" s="36"/>
      <c r="D95" s="15"/>
      <c r="E95" s="15"/>
      <c r="F95" s="15"/>
      <c r="G95" s="15"/>
      <c r="H95" s="15"/>
      <c r="I95" s="15"/>
      <c r="J95" s="35"/>
    </row>
    <row r="96" spans="1:10" ht="15" x14ac:dyDescent="0.25">
      <c r="A96" s="36"/>
      <c r="B96" s="36"/>
      <c r="C96" s="36"/>
      <c r="D96" s="15"/>
      <c r="E96" s="15"/>
      <c r="F96" s="15"/>
      <c r="G96" s="15"/>
      <c r="H96" s="15"/>
      <c r="I96" s="15"/>
      <c r="J96" s="35"/>
    </row>
    <row r="97" spans="1:10" x14ac:dyDescent="0.25">
      <c r="A97" s="34">
        <f>A90+1</f>
        <v>18</v>
      </c>
      <c r="B97" s="21" t="s">
        <v>84</v>
      </c>
      <c r="C97" s="6" t="s">
        <v>1</v>
      </c>
      <c r="D97" s="10" t="s">
        <v>45</v>
      </c>
      <c r="E97" s="11">
        <v>0</v>
      </c>
      <c r="F97" s="11">
        <v>1</v>
      </c>
      <c r="G97" s="17">
        <f>IF(F97=1,E97,IF(F97=2,E98,IF(F97=3,E99,IF(F97=4,"editing error",E100))))</f>
        <v>0</v>
      </c>
      <c r="H97" s="17">
        <f>IF(ISBLANK(F97),"",G97)</f>
        <v>0</v>
      </c>
      <c r="I97" s="12">
        <f>MAX(E97:E100)</f>
        <v>1</v>
      </c>
      <c r="J97" s="35"/>
    </row>
    <row r="98" spans="1:10" ht="15" x14ac:dyDescent="0.25">
      <c r="A98" s="36"/>
      <c r="B98" s="64" t="s">
        <v>75</v>
      </c>
      <c r="C98" s="6"/>
      <c r="D98" s="10" t="s">
        <v>44</v>
      </c>
      <c r="E98" s="11">
        <v>1</v>
      </c>
      <c r="F98" s="10"/>
      <c r="G98" s="18"/>
      <c r="H98" s="10"/>
      <c r="I98" s="15"/>
      <c r="J98" s="35"/>
    </row>
    <row r="99" spans="1:10" ht="15" x14ac:dyDescent="0.25">
      <c r="A99" s="36"/>
      <c r="B99" s="64"/>
      <c r="C99" s="6"/>
      <c r="D99" s="10" t="s">
        <v>43</v>
      </c>
      <c r="E99" s="11">
        <v>1</v>
      </c>
      <c r="F99" s="10"/>
      <c r="G99" s="18"/>
      <c r="H99" s="10"/>
      <c r="I99" s="15"/>
      <c r="J99" s="35"/>
    </row>
    <row r="100" spans="1:10" ht="14.25" customHeight="1" x14ac:dyDescent="0.25">
      <c r="A100" s="36"/>
      <c r="B100" s="64"/>
      <c r="C100" s="6"/>
      <c r="D100" s="10" t="s">
        <v>43</v>
      </c>
      <c r="E100" s="11">
        <v>1</v>
      </c>
      <c r="F100" s="10"/>
      <c r="G100" s="18"/>
      <c r="H100" s="10"/>
      <c r="I100" s="15"/>
      <c r="J100" s="35"/>
    </row>
    <row r="101" spans="1:10" ht="15" x14ac:dyDescent="0.25">
      <c r="A101" s="36"/>
      <c r="B101" s="36"/>
      <c r="C101" s="6"/>
      <c r="D101" s="15"/>
      <c r="E101" s="15"/>
      <c r="F101" s="15"/>
      <c r="G101" s="15"/>
      <c r="H101" s="15"/>
      <c r="I101" s="15"/>
      <c r="J101" s="35"/>
    </row>
    <row r="102" spans="1:10" ht="28.5" x14ac:dyDescent="0.25">
      <c r="A102" s="34">
        <f>A97+1</f>
        <v>19</v>
      </c>
      <c r="B102" s="21" t="s">
        <v>109</v>
      </c>
      <c r="C102" s="6" t="s">
        <v>2</v>
      </c>
      <c r="D102" s="10" t="s">
        <v>45</v>
      </c>
      <c r="E102" s="11">
        <v>0</v>
      </c>
      <c r="F102" s="11">
        <v>1</v>
      </c>
      <c r="G102" s="17">
        <f>IF(F102=1,E102,IF(F102=2,E103,IF(F102=3,E104,IF(F102=4,"editing error",E105))))</f>
        <v>0</v>
      </c>
      <c r="H102" s="17">
        <f>IF(ISBLANK(F102),"",G102)</f>
        <v>0</v>
      </c>
      <c r="I102" s="12">
        <f>MAX(E102:E105)</f>
        <v>1</v>
      </c>
      <c r="J102" s="35"/>
    </row>
    <row r="103" spans="1:10" ht="15" customHeight="1" x14ac:dyDescent="0.25">
      <c r="A103" s="36"/>
      <c r="B103" s="64" t="s">
        <v>75</v>
      </c>
      <c r="C103" s="36"/>
      <c r="D103" s="10" t="s">
        <v>44</v>
      </c>
      <c r="E103" s="11">
        <v>1</v>
      </c>
      <c r="F103" s="10"/>
      <c r="G103" s="18"/>
      <c r="H103" s="10"/>
      <c r="I103" s="15"/>
      <c r="J103" s="35"/>
    </row>
    <row r="104" spans="1:10" ht="15" x14ac:dyDescent="0.25">
      <c r="A104" s="36"/>
      <c r="B104" s="64"/>
      <c r="C104" s="36"/>
      <c r="D104" s="10" t="s">
        <v>43</v>
      </c>
      <c r="E104" s="11">
        <v>1</v>
      </c>
      <c r="F104" s="10"/>
      <c r="G104" s="18"/>
      <c r="H104" s="10"/>
      <c r="I104" s="15"/>
      <c r="J104" s="35"/>
    </row>
    <row r="105" spans="1:10" ht="15" x14ac:dyDescent="0.25">
      <c r="A105" s="36"/>
      <c r="B105" s="64"/>
      <c r="C105" s="36"/>
      <c r="D105" s="10" t="s">
        <v>43</v>
      </c>
      <c r="E105" s="11">
        <v>1</v>
      </c>
      <c r="F105" s="10"/>
      <c r="G105" s="18"/>
      <c r="H105" s="10"/>
      <c r="I105" s="15"/>
      <c r="J105" s="35"/>
    </row>
    <row r="106" spans="1:10" ht="14.25" customHeight="1" x14ac:dyDescent="0.25">
      <c r="A106" s="36"/>
      <c r="B106" s="36"/>
      <c r="C106" s="36"/>
      <c r="D106" s="15"/>
      <c r="E106" s="15"/>
      <c r="F106" s="15"/>
      <c r="G106" s="15"/>
      <c r="H106" s="15"/>
      <c r="I106" s="15"/>
      <c r="J106" s="35"/>
    </row>
    <row r="107" spans="1:10" ht="15" customHeight="1" x14ac:dyDescent="0.25">
      <c r="A107" s="65" t="s">
        <v>49</v>
      </c>
      <c r="B107" s="65"/>
      <c r="C107" s="36"/>
      <c r="D107" s="15"/>
      <c r="E107" s="15"/>
      <c r="F107" s="15"/>
      <c r="G107" s="15"/>
      <c r="H107" s="15"/>
      <c r="I107" s="15"/>
      <c r="J107" s="35"/>
    </row>
    <row r="108" spans="1:10" ht="15" x14ac:dyDescent="0.25">
      <c r="A108" s="36"/>
      <c r="B108" s="36"/>
      <c r="C108" s="36"/>
      <c r="D108" s="15"/>
      <c r="E108" s="15"/>
      <c r="F108" s="15"/>
      <c r="G108" s="15"/>
      <c r="H108" s="15"/>
      <c r="I108" s="15"/>
      <c r="J108" s="35"/>
    </row>
    <row r="109" spans="1:10" ht="42.75" x14ac:dyDescent="0.25">
      <c r="A109" s="51">
        <f>A102+1</f>
        <v>20</v>
      </c>
      <c r="B109" s="52" t="s">
        <v>118</v>
      </c>
      <c r="C109" s="9" t="s">
        <v>23</v>
      </c>
      <c r="D109" s="10" t="s">
        <v>45</v>
      </c>
      <c r="E109" s="11">
        <v>0</v>
      </c>
      <c r="F109" s="11">
        <v>1</v>
      </c>
      <c r="G109" s="17">
        <f>IF(F109=1,E109,IF(F109=2,E110,IF(F109=3,E111,IF(F109=4,"editing error",E112))))</f>
        <v>0</v>
      </c>
      <c r="H109" s="17">
        <f>IF(ISBLANK(F109),"",G109)</f>
        <v>0</v>
      </c>
      <c r="I109" s="12">
        <f>MAX(E109:E112)</f>
        <v>1</v>
      </c>
      <c r="J109" s="35"/>
    </row>
    <row r="110" spans="1:10" ht="14.25" customHeight="1" x14ac:dyDescent="0.25">
      <c r="A110" s="36"/>
      <c r="B110" s="64" t="s">
        <v>75</v>
      </c>
      <c r="C110" s="6"/>
      <c r="D110" s="10" t="s">
        <v>44</v>
      </c>
      <c r="E110" s="11">
        <v>1</v>
      </c>
      <c r="F110" s="10"/>
      <c r="G110" s="18"/>
      <c r="H110" s="10"/>
      <c r="I110" s="15"/>
      <c r="J110" s="35"/>
    </row>
    <row r="111" spans="1:10" ht="15" x14ac:dyDescent="0.25">
      <c r="A111" s="36"/>
      <c r="B111" s="64"/>
      <c r="D111" s="10" t="s">
        <v>43</v>
      </c>
      <c r="E111" s="11">
        <v>1</v>
      </c>
      <c r="F111" s="10"/>
      <c r="G111" s="18"/>
      <c r="H111" s="10"/>
      <c r="I111" s="15"/>
      <c r="J111" s="35"/>
    </row>
    <row r="112" spans="1:10" ht="15" x14ac:dyDescent="0.25">
      <c r="A112" s="36"/>
      <c r="B112" s="64"/>
      <c r="C112" s="6"/>
      <c r="D112" s="10" t="s">
        <v>43</v>
      </c>
      <c r="E112" s="11">
        <v>1</v>
      </c>
      <c r="F112" s="10"/>
      <c r="G112" s="18"/>
      <c r="H112" s="10"/>
      <c r="I112" s="15"/>
      <c r="J112" s="35"/>
    </row>
    <row r="113" spans="1:10" ht="15" x14ac:dyDescent="0.25">
      <c r="A113" s="36"/>
      <c r="B113" s="36"/>
      <c r="C113" s="6"/>
      <c r="D113" s="15"/>
      <c r="E113" s="15"/>
      <c r="F113" s="15"/>
      <c r="G113" s="15"/>
      <c r="H113" s="15"/>
      <c r="I113" s="15"/>
      <c r="J113" s="35"/>
    </row>
    <row r="114" spans="1:10" ht="28.5" x14ac:dyDescent="0.25">
      <c r="A114" s="34">
        <f>A109+1</f>
        <v>21</v>
      </c>
      <c r="B114" s="21" t="s">
        <v>97</v>
      </c>
      <c r="C114" s="6" t="s">
        <v>3</v>
      </c>
      <c r="D114" s="10" t="s">
        <v>45</v>
      </c>
      <c r="E114" s="11">
        <v>0</v>
      </c>
      <c r="F114" s="11">
        <v>1</v>
      </c>
      <c r="G114" s="17">
        <f>IF(F114=1,E114,IF(F114=2,E115,IF(F114=3,E116,IF(F114=4,"editing error",E117))))</f>
        <v>0</v>
      </c>
      <c r="H114" s="17">
        <f>IF(ISBLANK(F114),"",G114)</f>
        <v>0</v>
      </c>
      <c r="I114" s="12">
        <f>MAX(E114:E117)</f>
        <v>1</v>
      </c>
      <c r="J114" s="35"/>
    </row>
    <row r="115" spans="1:10" ht="14.25" customHeight="1" x14ac:dyDescent="0.25">
      <c r="A115" s="36"/>
      <c r="B115" s="64" t="s">
        <v>75</v>
      </c>
      <c r="C115" s="6"/>
      <c r="D115" s="10" t="s">
        <v>44</v>
      </c>
      <c r="E115" s="11">
        <v>1</v>
      </c>
      <c r="F115" s="10"/>
      <c r="G115" s="18"/>
      <c r="H115" s="10"/>
      <c r="I115" s="15"/>
      <c r="J115" s="35"/>
    </row>
    <row r="116" spans="1:10" ht="15" x14ac:dyDescent="0.25">
      <c r="A116" s="36"/>
      <c r="B116" s="64"/>
      <c r="C116" s="6"/>
      <c r="D116" s="10" t="s">
        <v>43</v>
      </c>
      <c r="E116" s="11">
        <v>1</v>
      </c>
      <c r="F116" s="10"/>
      <c r="G116" s="18"/>
      <c r="H116" s="10"/>
      <c r="I116" s="15"/>
      <c r="J116" s="35"/>
    </row>
    <row r="117" spans="1:10" ht="15" x14ac:dyDescent="0.25">
      <c r="A117" s="36"/>
      <c r="B117" s="64"/>
      <c r="D117" s="10" t="s">
        <v>43</v>
      </c>
      <c r="E117" s="11">
        <v>1</v>
      </c>
      <c r="F117" s="10"/>
      <c r="G117" s="18"/>
      <c r="H117" s="10"/>
      <c r="I117" s="15"/>
      <c r="J117" s="35"/>
    </row>
    <row r="118" spans="1:10" ht="15" x14ac:dyDescent="0.25">
      <c r="A118" s="36"/>
      <c r="B118" s="36"/>
      <c r="D118" s="15"/>
      <c r="E118" s="15"/>
      <c r="F118" s="15"/>
      <c r="G118" s="15"/>
      <c r="H118" s="15"/>
      <c r="I118" s="15"/>
      <c r="J118" s="35"/>
    </row>
    <row r="119" spans="1:10" ht="42.75" x14ac:dyDescent="0.25">
      <c r="A119" s="34">
        <f>A114+1</f>
        <v>22</v>
      </c>
      <c r="B119" s="21" t="s">
        <v>110</v>
      </c>
      <c r="C119" s="6">
        <v>8.4</v>
      </c>
      <c r="D119" s="10" t="s">
        <v>45</v>
      </c>
      <c r="E119" s="11">
        <v>0</v>
      </c>
      <c r="F119" s="11">
        <v>1</v>
      </c>
      <c r="G119" s="17">
        <f>IF(F119=1,E119,IF(F119=2,E120,IF(F119=3,E121,IF(F119=4,"editing error",E122))))</f>
        <v>0</v>
      </c>
      <c r="H119" s="17">
        <f>IF(ISBLANK(F119),"",G119)</f>
        <v>0</v>
      </c>
      <c r="I119" s="12">
        <f>MAX(E119:E122)</f>
        <v>1</v>
      </c>
      <c r="J119" s="35"/>
    </row>
    <row r="120" spans="1:10" ht="14.25" customHeight="1" x14ac:dyDescent="0.25">
      <c r="A120" s="36"/>
      <c r="B120" s="64" t="s">
        <v>75</v>
      </c>
      <c r="D120" s="10" t="s">
        <v>44</v>
      </c>
      <c r="E120" s="11">
        <v>1</v>
      </c>
      <c r="F120" s="10"/>
      <c r="G120" s="18"/>
      <c r="H120" s="10"/>
      <c r="I120" s="15"/>
      <c r="J120" s="35"/>
    </row>
    <row r="121" spans="1:10" ht="15" x14ac:dyDescent="0.25">
      <c r="A121" s="36"/>
      <c r="B121" s="64"/>
      <c r="D121" s="10" t="s">
        <v>43</v>
      </c>
      <c r="E121" s="11">
        <v>1</v>
      </c>
      <c r="F121" s="10"/>
      <c r="G121" s="18"/>
      <c r="H121" s="10"/>
      <c r="I121" s="15"/>
      <c r="J121" s="35"/>
    </row>
    <row r="122" spans="1:10" ht="15" x14ac:dyDescent="0.25">
      <c r="A122" s="36"/>
      <c r="B122" s="64"/>
      <c r="D122" s="10" t="s">
        <v>43</v>
      </c>
      <c r="E122" s="11">
        <v>1</v>
      </c>
      <c r="F122" s="10"/>
      <c r="G122" s="18"/>
      <c r="H122" s="10"/>
      <c r="I122" s="15"/>
      <c r="J122" s="35"/>
    </row>
    <row r="123" spans="1:10" ht="15" x14ac:dyDescent="0.25">
      <c r="A123" s="36"/>
      <c r="B123" s="36"/>
      <c r="D123" s="15"/>
      <c r="E123" s="15"/>
      <c r="F123" s="15"/>
      <c r="G123" s="15"/>
      <c r="H123" s="15"/>
      <c r="I123" s="15"/>
      <c r="J123" s="35"/>
    </row>
    <row r="124" spans="1:10" ht="28.5" x14ac:dyDescent="0.25">
      <c r="A124" s="34">
        <f>A119+1</f>
        <v>23</v>
      </c>
      <c r="B124" s="21" t="s">
        <v>98</v>
      </c>
      <c r="C124" s="6">
        <v>8.5</v>
      </c>
      <c r="D124" s="10" t="s">
        <v>45</v>
      </c>
      <c r="E124" s="11">
        <v>0</v>
      </c>
      <c r="F124" s="11">
        <v>1</v>
      </c>
      <c r="G124" s="17">
        <f>IF(F124=1,E124,IF(F124=2,E125,IF(F124=3,E126,IF(F124=4,"editing error",E127))))</f>
        <v>0</v>
      </c>
      <c r="H124" s="17">
        <f>IF(ISBLANK(F124),"",G124)</f>
        <v>0</v>
      </c>
      <c r="I124" s="12">
        <f>MAX(E124:E127)</f>
        <v>1</v>
      </c>
      <c r="J124" s="35"/>
    </row>
    <row r="125" spans="1:10" ht="14.25" customHeight="1" x14ac:dyDescent="0.25">
      <c r="A125" s="36"/>
      <c r="B125" s="64" t="s">
        <v>75</v>
      </c>
      <c r="C125" s="36"/>
      <c r="D125" s="10" t="s">
        <v>44</v>
      </c>
      <c r="E125" s="11">
        <v>1</v>
      </c>
      <c r="F125" s="10"/>
      <c r="G125" s="18"/>
      <c r="H125" s="10"/>
      <c r="I125" s="15"/>
      <c r="J125" s="35"/>
    </row>
    <row r="126" spans="1:10" ht="15" x14ac:dyDescent="0.25">
      <c r="A126" s="36"/>
      <c r="B126" s="64"/>
      <c r="C126" s="36"/>
      <c r="D126" s="10" t="s">
        <v>43</v>
      </c>
      <c r="E126" s="11">
        <v>1</v>
      </c>
      <c r="F126" s="10"/>
      <c r="G126" s="18"/>
      <c r="H126" s="10"/>
      <c r="I126" s="15"/>
      <c r="J126" s="35"/>
    </row>
    <row r="127" spans="1:10" ht="15" x14ac:dyDescent="0.25">
      <c r="A127" s="36"/>
      <c r="B127" s="64"/>
      <c r="C127" s="36"/>
      <c r="D127" s="10" t="s">
        <v>43</v>
      </c>
      <c r="E127" s="11">
        <v>1</v>
      </c>
      <c r="F127" s="10"/>
      <c r="G127" s="18"/>
      <c r="H127" s="10"/>
      <c r="I127" s="15"/>
      <c r="J127" s="35"/>
    </row>
    <row r="128" spans="1:10" ht="15" x14ac:dyDescent="0.25">
      <c r="A128" s="36"/>
      <c r="B128" s="36"/>
      <c r="C128" s="36"/>
      <c r="D128" s="15"/>
      <c r="E128" s="15"/>
      <c r="F128" s="15"/>
      <c r="G128" s="15"/>
      <c r="H128" s="15"/>
      <c r="I128" s="15"/>
      <c r="J128" s="35"/>
    </row>
    <row r="129" spans="1:10" ht="44.25" customHeight="1" x14ac:dyDescent="0.25">
      <c r="A129" s="51">
        <f>A124+1</f>
        <v>24</v>
      </c>
      <c r="B129" s="52" t="s">
        <v>119</v>
      </c>
      <c r="C129" s="6">
        <v>8.6</v>
      </c>
      <c r="D129" s="10" t="s">
        <v>45</v>
      </c>
      <c r="E129" s="11">
        <v>0</v>
      </c>
      <c r="F129" s="11">
        <v>1</v>
      </c>
      <c r="G129" s="17">
        <f>IF(F129=1,E129,IF(F129=2,E130,IF(F129=3,E131,IF(F129=4,"editing error",E132))))</f>
        <v>0</v>
      </c>
      <c r="H129" s="17">
        <f>IF(ISBLANK(F129),"",G129)</f>
        <v>0</v>
      </c>
      <c r="I129" s="12">
        <f>MAX(E129:E132)</f>
        <v>1</v>
      </c>
      <c r="J129" s="35"/>
    </row>
    <row r="130" spans="1:10" ht="15" x14ac:dyDescent="0.25">
      <c r="A130" s="36"/>
      <c r="B130" s="64" t="s">
        <v>75</v>
      </c>
      <c r="C130" s="36"/>
      <c r="D130" s="10" t="s">
        <v>44</v>
      </c>
      <c r="E130" s="11">
        <v>1</v>
      </c>
      <c r="F130" s="10"/>
      <c r="G130" s="18"/>
      <c r="H130" s="10"/>
      <c r="I130" s="15"/>
      <c r="J130" s="35"/>
    </row>
    <row r="131" spans="1:10" ht="15" x14ac:dyDescent="0.25">
      <c r="A131" s="36"/>
      <c r="B131" s="64"/>
      <c r="C131" s="36"/>
      <c r="D131" s="10" t="s">
        <v>43</v>
      </c>
      <c r="E131" s="11">
        <v>1</v>
      </c>
      <c r="F131" s="10"/>
      <c r="G131" s="18"/>
      <c r="H131" s="10"/>
      <c r="I131" s="15"/>
      <c r="J131" s="35"/>
    </row>
    <row r="132" spans="1:10" ht="14.25" customHeight="1" x14ac:dyDescent="0.25">
      <c r="A132" s="36"/>
      <c r="B132" s="64"/>
      <c r="C132" s="36"/>
      <c r="D132" s="10" t="s">
        <v>43</v>
      </c>
      <c r="E132" s="11">
        <v>1</v>
      </c>
      <c r="F132" s="10"/>
      <c r="G132" s="18"/>
      <c r="H132" s="10"/>
      <c r="I132" s="15"/>
      <c r="J132" s="35"/>
    </row>
    <row r="133" spans="1:10" ht="15" x14ac:dyDescent="0.25">
      <c r="A133" s="36"/>
      <c r="B133" s="36"/>
      <c r="C133" s="36"/>
      <c r="D133" s="15"/>
      <c r="E133" s="15"/>
      <c r="F133" s="15"/>
      <c r="G133" s="15"/>
      <c r="H133" s="15"/>
      <c r="I133" s="15"/>
      <c r="J133" s="35"/>
    </row>
    <row r="134" spans="1:10" ht="15" customHeight="1" x14ac:dyDescent="0.25">
      <c r="A134" s="66" t="s">
        <v>120</v>
      </c>
      <c r="B134" s="66"/>
      <c r="C134" s="36"/>
      <c r="D134" s="15"/>
      <c r="E134" s="15"/>
      <c r="F134" s="15"/>
      <c r="G134" s="15"/>
      <c r="H134" s="15"/>
      <c r="I134" s="15"/>
      <c r="J134" s="35"/>
    </row>
    <row r="135" spans="1:10" ht="15" x14ac:dyDescent="0.25">
      <c r="A135" s="36"/>
      <c r="B135" s="36"/>
      <c r="C135" s="36"/>
      <c r="D135" s="15"/>
      <c r="E135" s="15"/>
      <c r="F135" s="15"/>
      <c r="G135" s="15"/>
      <c r="H135" s="15"/>
      <c r="I135" s="15"/>
      <c r="J135" s="35"/>
    </row>
    <row r="136" spans="1:10" ht="71.25" x14ac:dyDescent="0.25">
      <c r="A136" s="51">
        <f>A129+1</f>
        <v>25</v>
      </c>
      <c r="B136" s="52" t="s">
        <v>121</v>
      </c>
      <c r="C136" s="9" t="s">
        <v>22</v>
      </c>
      <c r="D136" s="10" t="s">
        <v>45</v>
      </c>
      <c r="E136" s="11">
        <v>0</v>
      </c>
      <c r="F136" s="11">
        <v>1</v>
      </c>
      <c r="G136" s="17">
        <f>IF(F136=1,E136,IF(F136=2,E137,IF(F136=3,E138,IF(F136=4,"editing error",E139))))</f>
        <v>0</v>
      </c>
      <c r="H136" s="17">
        <f>IF(ISBLANK(F136),"",G136)</f>
        <v>0</v>
      </c>
      <c r="I136" s="12">
        <f>MAX(E136:E139)</f>
        <v>1</v>
      </c>
      <c r="J136" s="35"/>
    </row>
    <row r="137" spans="1:10" ht="15" x14ac:dyDescent="0.25">
      <c r="A137" s="36"/>
      <c r="B137" s="64" t="s">
        <v>75</v>
      </c>
      <c r="C137" s="6"/>
      <c r="D137" s="10" t="s">
        <v>44</v>
      </c>
      <c r="E137" s="11">
        <v>1</v>
      </c>
      <c r="F137" s="10"/>
      <c r="G137" s="18"/>
      <c r="H137" s="10"/>
      <c r="I137" s="15"/>
      <c r="J137" s="35"/>
    </row>
    <row r="138" spans="1:10" ht="15" x14ac:dyDescent="0.25">
      <c r="A138" s="36"/>
      <c r="B138" s="64"/>
      <c r="C138" s="6"/>
      <c r="D138" s="10" t="s">
        <v>43</v>
      </c>
      <c r="E138" s="11">
        <v>1</v>
      </c>
      <c r="F138" s="10"/>
      <c r="G138" s="18"/>
      <c r="H138" s="10"/>
      <c r="I138" s="15"/>
      <c r="J138" s="35"/>
    </row>
    <row r="139" spans="1:10" ht="15" x14ac:dyDescent="0.25">
      <c r="A139" s="36"/>
      <c r="B139" s="64"/>
      <c r="C139" s="6"/>
      <c r="D139" s="10" t="s">
        <v>43</v>
      </c>
      <c r="E139" s="11">
        <v>1</v>
      </c>
      <c r="F139" s="10"/>
      <c r="G139" s="18"/>
      <c r="H139" s="10"/>
      <c r="I139" s="15"/>
      <c r="J139" s="35"/>
    </row>
    <row r="140" spans="1:10" ht="15" x14ac:dyDescent="0.25">
      <c r="A140" s="36"/>
      <c r="B140" s="36"/>
      <c r="C140" s="6"/>
      <c r="D140" s="15"/>
      <c r="E140" s="15"/>
      <c r="F140" s="15"/>
      <c r="G140" s="15"/>
      <c r="H140" s="15"/>
      <c r="I140" s="15"/>
      <c r="J140" s="35"/>
    </row>
    <row r="141" spans="1:10" ht="14.25" customHeight="1" x14ac:dyDescent="0.25">
      <c r="A141" s="34">
        <f>A136+1</f>
        <v>26</v>
      </c>
      <c r="B141" s="37" t="s">
        <v>80</v>
      </c>
      <c r="C141" s="6" t="s">
        <v>4</v>
      </c>
      <c r="D141" s="10" t="s">
        <v>45</v>
      </c>
      <c r="E141" s="11">
        <v>0</v>
      </c>
      <c r="F141" s="11">
        <v>1</v>
      </c>
      <c r="G141" s="17">
        <f>IF(F141=1,E141,IF(F141=2,E142,IF(F141=3,E143,IF(F141=4,"editing error",E144))))</f>
        <v>0</v>
      </c>
      <c r="H141" s="17">
        <f>IF(ISBLANK(F141),"",G141)</f>
        <v>0</v>
      </c>
      <c r="I141" s="12">
        <f>MAX(E141:E144)</f>
        <v>1</v>
      </c>
      <c r="J141" s="35"/>
    </row>
    <row r="142" spans="1:10" ht="15" x14ac:dyDescent="0.25">
      <c r="A142" s="36"/>
      <c r="B142" s="64" t="s">
        <v>75</v>
      </c>
      <c r="C142" s="6"/>
      <c r="D142" s="10" t="s">
        <v>44</v>
      </c>
      <c r="E142" s="11">
        <v>1</v>
      </c>
      <c r="F142" s="10"/>
      <c r="G142" s="18"/>
      <c r="H142" s="10"/>
      <c r="I142" s="15"/>
      <c r="J142" s="35"/>
    </row>
    <row r="143" spans="1:10" ht="15" x14ac:dyDescent="0.25">
      <c r="A143" s="36"/>
      <c r="B143" s="64"/>
      <c r="C143" s="6"/>
      <c r="D143" s="10" t="s">
        <v>43</v>
      </c>
      <c r="E143" s="11">
        <v>1</v>
      </c>
      <c r="F143" s="10"/>
      <c r="G143" s="18"/>
      <c r="H143" s="10"/>
      <c r="I143" s="15"/>
      <c r="J143" s="35"/>
    </row>
    <row r="144" spans="1:10" ht="15" x14ac:dyDescent="0.25">
      <c r="A144" s="36"/>
      <c r="B144" s="64"/>
      <c r="C144" s="6"/>
      <c r="D144" s="10" t="s">
        <v>43</v>
      </c>
      <c r="E144" s="11">
        <v>1</v>
      </c>
      <c r="F144" s="10"/>
      <c r="G144" s="18"/>
      <c r="H144" s="10"/>
      <c r="I144" s="15"/>
      <c r="J144" s="35"/>
    </row>
    <row r="145" spans="1:10" ht="15" x14ac:dyDescent="0.25">
      <c r="A145" s="36"/>
      <c r="B145" s="36"/>
      <c r="C145" s="6"/>
      <c r="D145" s="15"/>
      <c r="E145" s="15"/>
      <c r="F145" s="15"/>
      <c r="G145" s="15"/>
      <c r="H145" s="15"/>
      <c r="I145" s="15"/>
      <c r="J145" s="35"/>
    </row>
    <row r="146" spans="1:10" ht="14.25" customHeight="1" x14ac:dyDescent="0.25">
      <c r="A146" s="34">
        <f>A141+1</f>
        <v>27</v>
      </c>
      <c r="B146" s="37" t="s">
        <v>48</v>
      </c>
      <c r="C146" s="6" t="s">
        <v>5</v>
      </c>
      <c r="D146" s="10" t="s">
        <v>45</v>
      </c>
      <c r="E146" s="11">
        <v>0</v>
      </c>
      <c r="F146" s="11">
        <v>1</v>
      </c>
      <c r="G146" s="17">
        <f>IF(F146=1,E146,IF(F146=2,E147,IF(F146=3,E148,IF(F146=4,"editing error",E149))))</f>
        <v>0</v>
      </c>
      <c r="H146" s="17">
        <f>IF(ISBLANK(F146),"",G146)</f>
        <v>0</v>
      </c>
      <c r="I146" s="12">
        <f>MAX(E146:E149)</f>
        <v>1</v>
      </c>
      <c r="J146" s="35"/>
    </row>
    <row r="147" spans="1:10" ht="15" x14ac:dyDescent="0.25">
      <c r="A147" s="36"/>
      <c r="B147" s="64" t="s">
        <v>75</v>
      </c>
      <c r="C147" s="6"/>
      <c r="D147" s="10" t="s">
        <v>44</v>
      </c>
      <c r="E147" s="11">
        <v>1</v>
      </c>
      <c r="F147" s="10"/>
      <c r="G147" s="18"/>
      <c r="H147" s="10"/>
      <c r="I147" s="15"/>
      <c r="J147" s="35"/>
    </row>
    <row r="148" spans="1:10" ht="15" x14ac:dyDescent="0.25">
      <c r="A148" s="36"/>
      <c r="B148" s="64"/>
      <c r="C148" s="6"/>
      <c r="D148" s="10" t="s">
        <v>43</v>
      </c>
      <c r="E148" s="11">
        <v>1</v>
      </c>
      <c r="F148" s="10"/>
      <c r="G148" s="18"/>
      <c r="H148" s="10"/>
      <c r="I148" s="15"/>
      <c r="J148" s="35"/>
    </row>
    <row r="149" spans="1:10" ht="15" x14ac:dyDescent="0.25">
      <c r="A149" s="36"/>
      <c r="B149" s="64"/>
      <c r="C149" s="6"/>
      <c r="D149" s="10" t="s">
        <v>43</v>
      </c>
      <c r="E149" s="11">
        <v>1</v>
      </c>
      <c r="F149" s="10"/>
      <c r="G149" s="18"/>
      <c r="H149" s="10"/>
      <c r="I149" s="15"/>
      <c r="J149" s="35"/>
    </row>
    <row r="150" spans="1:10" ht="15" x14ac:dyDescent="0.25">
      <c r="A150" s="36"/>
      <c r="B150" s="36"/>
      <c r="C150" s="6"/>
      <c r="D150" s="15"/>
      <c r="E150" s="15"/>
      <c r="F150" s="15"/>
      <c r="G150" s="15"/>
      <c r="H150" s="15"/>
      <c r="I150" s="15"/>
      <c r="J150" s="35"/>
    </row>
    <row r="151" spans="1:10" ht="14.25" customHeight="1" x14ac:dyDescent="0.25">
      <c r="A151" s="34">
        <f>A146+1</f>
        <v>28</v>
      </c>
      <c r="B151" s="37" t="s">
        <v>47</v>
      </c>
      <c r="C151" s="6" t="s">
        <v>6</v>
      </c>
      <c r="D151" s="10" t="s">
        <v>45</v>
      </c>
      <c r="E151" s="11">
        <v>0</v>
      </c>
      <c r="F151" s="11">
        <v>1</v>
      </c>
      <c r="G151" s="17">
        <f>IF(F151=1,E151,IF(F151=2,E152,IF(F151=3,E153,IF(F151=4,"editing error",E154))))</f>
        <v>0</v>
      </c>
      <c r="H151" s="17">
        <f>IF(ISBLANK(F151),"",G151)</f>
        <v>0</v>
      </c>
      <c r="I151" s="12">
        <f>MAX(E151:E154)</f>
        <v>1</v>
      </c>
      <c r="J151" s="35"/>
    </row>
    <row r="152" spans="1:10" ht="15" x14ac:dyDescent="0.25">
      <c r="A152" s="36"/>
      <c r="B152" s="64" t="s">
        <v>75</v>
      </c>
      <c r="C152" s="36"/>
      <c r="D152" s="10" t="s">
        <v>44</v>
      </c>
      <c r="E152" s="11">
        <v>1</v>
      </c>
      <c r="F152" s="10"/>
      <c r="G152" s="18"/>
      <c r="H152" s="10"/>
      <c r="I152" s="15"/>
      <c r="J152" s="35"/>
    </row>
    <row r="153" spans="1:10" ht="15" x14ac:dyDescent="0.25">
      <c r="A153" s="36"/>
      <c r="B153" s="64"/>
      <c r="C153" s="36"/>
      <c r="D153" s="10" t="s">
        <v>43</v>
      </c>
      <c r="E153" s="11">
        <v>1</v>
      </c>
      <c r="F153" s="10"/>
      <c r="G153" s="18"/>
      <c r="H153" s="10"/>
      <c r="I153" s="15"/>
      <c r="J153" s="35"/>
    </row>
    <row r="154" spans="1:10" ht="15" x14ac:dyDescent="0.25">
      <c r="A154" s="36"/>
      <c r="B154" s="64"/>
      <c r="C154" s="36"/>
      <c r="D154" s="10" t="s">
        <v>43</v>
      </c>
      <c r="E154" s="11">
        <v>1</v>
      </c>
      <c r="F154" s="10"/>
      <c r="G154" s="18"/>
      <c r="H154" s="10"/>
      <c r="I154" s="15"/>
      <c r="J154" s="35"/>
    </row>
    <row r="155" spans="1:10" ht="15" x14ac:dyDescent="0.25">
      <c r="A155" s="36"/>
      <c r="B155" s="36"/>
      <c r="C155" s="36"/>
      <c r="D155" s="15"/>
      <c r="E155" s="15"/>
      <c r="F155" s="15"/>
      <c r="G155" s="15"/>
      <c r="H155" s="15"/>
      <c r="I155" s="15"/>
      <c r="J155" s="35"/>
    </row>
    <row r="156" spans="1:10" ht="14.25" customHeight="1" x14ac:dyDescent="0.25">
      <c r="A156" s="34">
        <f>A151+1</f>
        <v>29</v>
      </c>
      <c r="B156" s="37" t="s">
        <v>85</v>
      </c>
      <c r="C156" s="6" t="s">
        <v>7</v>
      </c>
      <c r="D156" s="10" t="s">
        <v>45</v>
      </c>
      <c r="E156" s="11">
        <v>0</v>
      </c>
      <c r="F156" s="11">
        <v>1</v>
      </c>
      <c r="G156" s="17">
        <f>IF(F156=1,E156,IF(F156=2,E157,IF(F156=3,E158,IF(F156=4,"editing error",E159))))</f>
        <v>0</v>
      </c>
      <c r="H156" s="17">
        <f>IF(ISBLANK(F156),"",G156)</f>
        <v>0</v>
      </c>
      <c r="I156" s="12">
        <f>MAX(E156:E159)</f>
        <v>1</v>
      </c>
      <c r="J156" s="35"/>
    </row>
    <row r="157" spans="1:10" ht="15" x14ac:dyDescent="0.25">
      <c r="A157" s="36"/>
      <c r="B157" s="64" t="s">
        <v>75</v>
      </c>
      <c r="C157" s="6"/>
      <c r="D157" s="10" t="s">
        <v>44</v>
      </c>
      <c r="E157" s="11">
        <v>1</v>
      </c>
      <c r="F157" s="10"/>
      <c r="G157" s="18"/>
      <c r="H157" s="10"/>
      <c r="I157" s="15"/>
      <c r="J157" s="35"/>
    </row>
    <row r="158" spans="1:10" ht="15" x14ac:dyDescent="0.25">
      <c r="A158" s="36"/>
      <c r="B158" s="64"/>
      <c r="C158" s="6"/>
      <c r="D158" s="10" t="s">
        <v>43</v>
      </c>
      <c r="E158" s="11">
        <v>1</v>
      </c>
      <c r="F158" s="10"/>
      <c r="G158" s="18"/>
      <c r="H158" s="10"/>
      <c r="I158" s="15"/>
      <c r="J158" s="35"/>
    </row>
    <row r="159" spans="1:10" ht="15" x14ac:dyDescent="0.25">
      <c r="A159" s="36"/>
      <c r="B159" s="64"/>
      <c r="C159" s="6"/>
      <c r="D159" s="10" t="s">
        <v>43</v>
      </c>
      <c r="E159" s="11">
        <v>1</v>
      </c>
      <c r="F159" s="10"/>
      <c r="G159" s="18"/>
      <c r="H159" s="10"/>
      <c r="I159" s="15"/>
      <c r="J159" s="35"/>
    </row>
    <row r="160" spans="1:10" ht="15" x14ac:dyDescent="0.25">
      <c r="A160" s="36"/>
      <c r="B160" s="36"/>
      <c r="C160" s="6"/>
      <c r="D160" s="15"/>
      <c r="E160" s="15"/>
      <c r="F160" s="15"/>
      <c r="G160" s="15"/>
      <c r="H160" s="15"/>
      <c r="I160" s="15"/>
      <c r="J160" s="35"/>
    </row>
    <row r="161" spans="1:10" ht="14.25" customHeight="1" x14ac:dyDescent="0.25">
      <c r="A161" s="34">
        <f>A156+1</f>
        <v>30</v>
      </c>
      <c r="B161" s="37" t="s">
        <v>59</v>
      </c>
      <c r="C161" s="6" t="s">
        <v>58</v>
      </c>
      <c r="D161" s="10" t="s">
        <v>45</v>
      </c>
      <c r="E161" s="11">
        <v>0</v>
      </c>
      <c r="F161" s="11">
        <v>1</v>
      </c>
      <c r="G161" s="17">
        <f>IF(F161=1,E161,IF(F161=2,E162,IF(F161=3,E163,IF(F161=4,"editing error",E164))))</f>
        <v>0</v>
      </c>
      <c r="H161" s="17">
        <f>IF(ISBLANK(F161),"",G161)</f>
        <v>0</v>
      </c>
      <c r="I161" s="12">
        <f>MAX(E161:E164)</f>
        <v>1</v>
      </c>
      <c r="J161" s="35"/>
    </row>
    <row r="162" spans="1:10" ht="15" x14ac:dyDescent="0.25">
      <c r="A162" s="36"/>
      <c r="B162" s="64" t="s">
        <v>75</v>
      </c>
      <c r="C162" s="6"/>
      <c r="D162" s="10" t="s">
        <v>44</v>
      </c>
      <c r="E162" s="11">
        <v>1</v>
      </c>
      <c r="F162" s="10"/>
      <c r="G162" s="18"/>
      <c r="H162" s="10"/>
      <c r="I162" s="15"/>
      <c r="J162" s="35"/>
    </row>
    <row r="163" spans="1:10" ht="15" x14ac:dyDescent="0.25">
      <c r="A163" s="36"/>
      <c r="B163" s="64"/>
      <c r="C163" s="6"/>
      <c r="D163" s="10" t="s">
        <v>43</v>
      </c>
      <c r="E163" s="11">
        <v>1</v>
      </c>
      <c r="F163" s="10"/>
      <c r="G163" s="18"/>
      <c r="H163" s="10"/>
      <c r="I163" s="15"/>
      <c r="J163" s="35"/>
    </row>
    <row r="164" spans="1:10" ht="15" x14ac:dyDescent="0.25">
      <c r="A164" s="36"/>
      <c r="B164" s="64"/>
      <c r="C164" s="6"/>
      <c r="D164" s="10" t="s">
        <v>43</v>
      </c>
      <c r="E164" s="11">
        <v>1</v>
      </c>
      <c r="F164" s="10"/>
      <c r="G164" s="18"/>
      <c r="H164" s="10"/>
      <c r="I164" s="15"/>
      <c r="J164" s="35"/>
    </row>
    <row r="165" spans="1:10" ht="15" x14ac:dyDescent="0.25">
      <c r="A165" s="36"/>
      <c r="B165" s="36"/>
      <c r="C165" s="6"/>
      <c r="D165" s="15"/>
      <c r="E165" s="15"/>
      <c r="F165" s="15"/>
      <c r="G165" s="15"/>
      <c r="H165" s="15"/>
      <c r="I165" s="15"/>
      <c r="J165" s="35"/>
    </row>
    <row r="166" spans="1:10" x14ac:dyDescent="0.25">
      <c r="A166" s="34">
        <f>A161+1</f>
        <v>31</v>
      </c>
      <c r="B166" s="37" t="s">
        <v>86</v>
      </c>
      <c r="C166" s="6" t="s">
        <v>57</v>
      </c>
      <c r="D166" s="10" t="s">
        <v>45</v>
      </c>
      <c r="E166" s="11">
        <v>0</v>
      </c>
      <c r="F166" s="11">
        <v>1</v>
      </c>
      <c r="G166" s="17">
        <f>IF(F166=1,E166,IF(F166=2,E167,IF(F166=3,E168,IF(F166=4,"editing error",E169))))</f>
        <v>0</v>
      </c>
      <c r="H166" s="17">
        <f>IF(ISBLANK(F166),"",G166)</f>
        <v>0</v>
      </c>
      <c r="I166" s="12">
        <f>MAX(E166:E169)</f>
        <v>1</v>
      </c>
      <c r="J166" s="35"/>
    </row>
    <row r="167" spans="1:10" ht="15" x14ac:dyDescent="0.25">
      <c r="A167" s="36"/>
      <c r="B167" s="64" t="s">
        <v>75</v>
      </c>
      <c r="C167" s="6"/>
      <c r="D167" s="10" t="s">
        <v>44</v>
      </c>
      <c r="E167" s="11">
        <v>1</v>
      </c>
      <c r="F167" s="10"/>
      <c r="G167" s="18"/>
      <c r="H167" s="10"/>
      <c r="I167" s="15"/>
      <c r="J167" s="35"/>
    </row>
    <row r="168" spans="1:10" ht="14.25" customHeight="1" x14ac:dyDescent="0.25">
      <c r="A168" s="36"/>
      <c r="B168" s="64"/>
      <c r="C168" s="6"/>
      <c r="D168" s="10" t="s">
        <v>43</v>
      </c>
      <c r="E168" s="11">
        <v>1</v>
      </c>
      <c r="F168" s="10"/>
      <c r="G168" s="18"/>
      <c r="H168" s="10"/>
      <c r="I168" s="15"/>
      <c r="J168" s="35"/>
    </row>
    <row r="169" spans="1:10" ht="15" x14ac:dyDescent="0.25">
      <c r="A169" s="36"/>
      <c r="B169" s="64"/>
      <c r="C169" s="6"/>
      <c r="D169" s="10" t="s">
        <v>43</v>
      </c>
      <c r="E169" s="11">
        <v>1</v>
      </c>
      <c r="F169" s="10"/>
      <c r="G169" s="18"/>
      <c r="H169" s="10"/>
      <c r="I169" s="15"/>
      <c r="J169" s="35"/>
    </row>
    <row r="170" spans="1:10" ht="15" x14ac:dyDescent="0.25">
      <c r="A170" s="36"/>
      <c r="B170" s="36"/>
      <c r="C170" s="6"/>
      <c r="D170" s="15"/>
      <c r="E170" s="15"/>
      <c r="F170" s="15"/>
      <c r="G170" s="15"/>
      <c r="H170" s="15"/>
      <c r="I170" s="15"/>
      <c r="J170" s="35"/>
    </row>
    <row r="171" spans="1:10" x14ac:dyDescent="0.25">
      <c r="A171" s="34">
        <f>A166+1</f>
        <v>32</v>
      </c>
      <c r="B171" s="37" t="s">
        <v>87</v>
      </c>
      <c r="C171" s="6" t="s">
        <v>8</v>
      </c>
      <c r="D171" s="10" t="s">
        <v>45</v>
      </c>
      <c r="E171" s="11">
        <v>0</v>
      </c>
      <c r="F171" s="11">
        <v>1</v>
      </c>
      <c r="G171" s="17">
        <f>IF(F171=1,E171,IF(F171=2,E172,IF(F171=3,E173,IF(F171=4,"editing error",E174))))</f>
        <v>0</v>
      </c>
      <c r="H171" s="17">
        <f>IF(ISBLANK(F171),"",G171)</f>
        <v>0</v>
      </c>
      <c r="I171" s="12">
        <f>MAX(E171:E174)</f>
        <v>1</v>
      </c>
      <c r="J171" s="35"/>
    </row>
    <row r="172" spans="1:10" ht="15" x14ac:dyDescent="0.25">
      <c r="A172" s="36"/>
      <c r="B172" s="64" t="s">
        <v>75</v>
      </c>
      <c r="C172" s="36"/>
      <c r="D172" s="10" t="s">
        <v>44</v>
      </c>
      <c r="E172" s="11">
        <v>1</v>
      </c>
      <c r="F172" s="10"/>
      <c r="G172" s="18"/>
      <c r="H172" s="10"/>
      <c r="I172" s="15"/>
      <c r="J172" s="35"/>
    </row>
    <row r="173" spans="1:10" ht="14.25" customHeight="1" x14ac:dyDescent="0.25">
      <c r="A173" s="36"/>
      <c r="B173" s="64"/>
      <c r="C173" s="36"/>
      <c r="D173" s="10" t="s">
        <v>43</v>
      </c>
      <c r="E173" s="11">
        <v>1</v>
      </c>
      <c r="F173" s="10"/>
      <c r="G173" s="18"/>
      <c r="H173" s="10"/>
      <c r="I173" s="15"/>
      <c r="J173" s="35"/>
    </row>
    <row r="174" spans="1:10" ht="15" x14ac:dyDescent="0.25">
      <c r="A174" s="36"/>
      <c r="B174" s="64"/>
      <c r="C174" s="36"/>
      <c r="D174" s="10" t="s">
        <v>43</v>
      </c>
      <c r="E174" s="11">
        <v>1</v>
      </c>
      <c r="F174" s="10"/>
      <c r="G174" s="18"/>
      <c r="H174" s="10"/>
      <c r="I174" s="15"/>
      <c r="J174" s="35"/>
    </row>
    <row r="175" spans="1:10" ht="15" x14ac:dyDescent="0.25">
      <c r="A175" s="36"/>
      <c r="B175" s="36"/>
      <c r="C175" s="36"/>
      <c r="D175" s="15"/>
      <c r="E175" s="15"/>
      <c r="F175" s="15"/>
      <c r="G175" s="15"/>
      <c r="H175" s="15"/>
      <c r="I175" s="15"/>
      <c r="J175" s="35"/>
    </row>
    <row r="176" spans="1:10" x14ac:dyDescent="0.25">
      <c r="A176" s="34">
        <f>A171+1</f>
        <v>33</v>
      </c>
      <c r="B176" s="37" t="s">
        <v>88</v>
      </c>
      <c r="C176" s="6" t="s">
        <v>56</v>
      </c>
      <c r="D176" s="10" t="s">
        <v>45</v>
      </c>
      <c r="E176" s="11">
        <v>0</v>
      </c>
      <c r="F176" s="11">
        <v>1</v>
      </c>
      <c r="G176" s="17">
        <f>IF(F176=1,E176,IF(F176=2,E177,IF(F176=3,E178,IF(F176=4,"editing error",E179))))</f>
        <v>0</v>
      </c>
      <c r="H176" s="17">
        <f>IF(ISBLANK(F176),"",G176)</f>
        <v>0</v>
      </c>
      <c r="I176" s="12">
        <f>MAX(E176:E179)</f>
        <v>1</v>
      </c>
      <c r="J176" s="35"/>
    </row>
    <row r="177" spans="1:10" ht="15" x14ac:dyDescent="0.25">
      <c r="A177" s="36"/>
      <c r="B177" s="64" t="s">
        <v>75</v>
      </c>
      <c r="C177" s="6"/>
      <c r="D177" s="10" t="s">
        <v>44</v>
      </c>
      <c r="E177" s="11">
        <v>1</v>
      </c>
      <c r="F177" s="10"/>
      <c r="G177" s="18"/>
      <c r="H177" s="10"/>
      <c r="I177" s="15"/>
      <c r="J177" s="35"/>
    </row>
    <row r="178" spans="1:10" ht="14.25" customHeight="1" x14ac:dyDescent="0.25">
      <c r="A178" s="36"/>
      <c r="B178" s="64"/>
      <c r="C178" s="6"/>
      <c r="D178" s="10" t="s">
        <v>43</v>
      </c>
      <c r="E178" s="11">
        <v>1</v>
      </c>
      <c r="F178" s="10"/>
      <c r="G178" s="18"/>
      <c r="H178" s="10"/>
      <c r="I178" s="15"/>
      <c r="J178" s="35"/>
    </row>
    <row r="179" spans="1:10" ht="15" x14ac:dyDescent="0.25">
      <c r="A179" s="36"/>
      <c r="B179" s="64"/>
      <c r="C179" s="6"/>
      <c r="D179" s="10" t="s">
        <v>43</v>
      </c>
      <c r="E179" s="11">
        <v>1</v>
      </c>
      <c r="F179" s="10"/>
      <c r="G179" s="18"/>
      <c r="H179" s="10"/>
      <c r="I179" s="15"/>
      <c r="J179" s="35"/>
    </row>
    <row r="180" spans="1:10" ht="15" x14ac:dyDescent="0.25">
      <c r="A180" s="36"/>
      <c r="B180" s="36"/>
      <c r="C180" s="6"/>
      <c r="D180" s="15"/>
      <c r="E180" s="15"/>
      <c r="F180" s="15"/>
      <c r="G180" s="15"/>
      <c r="H180" s="15"/>
      <c r="I180" s="15"/>
      <c r="J180" s="35"/>
    </row>
    <row r="181" spans="1:10" x14ac:dyDescent="0.25">
      <c r="A181" s="34">
        <f>A176+1</f>
        <v>34</v>
      </c>
      <c r="B181" s="37" t="s">
        <v>46</v>
      </c>
      <c r="C181" s="6" t="s">
        <v>9</v>
      </c>
      <c r="D181" s="10" t="s">
        <v>45</v>
      </c>
      <c r="E181" s="11">
        <v>0</v>
      </c>
      <c r="F181" s="11">
        <v>1</v>
      </c>
      <c r="G181" s="17">
        <f>IF(F181=1,E181,IF(F181=2,E182,IF(F181=3,E183,IF(F181=4,"editing error",E184))))</f>
        <v>0</v>
      </c>
      <c r="H181" s="17">
        <f>IF(ISBLANK(F181),"",G181)</f>
        <v>0</v>
      </c>
      <c r="I181" s="12">
        <f>MAX(E181:E184)</f>
        <v>1</v>
      </c>
      <c r="J181" s="35"/>
    </row>
    <row r="182" spans="1:10" ht="15" x14ac:dyDescent="0.25">
      <c r="A182" s="36"/>
      <c r="B182" s="64" t="s">
        <v>75</v>
      </c>
      <c r="C182" s="6"/>
      <c r="D182" s="10" t="s">
        <v>44</v>
      </c>
      <c r="E182" s="11">
        <v>1</v>
      </c>
      <c r="F182" s="10"/>
      <c r="G182" s="18"/>
      <c r="H182" s="10"/>
      <c r="I182" s="15"/>
      <c r="J182" s="35"/>
    </row>
    <row r="183" spans="1:10" ht="14.25" customHeight="1" x14ac:dyDescent="0.25">
      <c r="A183" s="36"/>
      <c r="B183" s="64"/>
      <c r="C183" s="6"/>
      <c r="D183" s="10" t="s">
        <v>43</v>
      </c>
      <c r="E183" s="11">
        <v>1</v>
      </c>
      <c r="F183" s="10"/>
      <c r="G183" s="18"/>
      <c r="H183" s="10"/>
      <c r="I183" s="15"/>
      <c r="J183" s="35"/>
    </row>
    <row r="184" spans="1:10" ht="15" x14ac:dyDescent="0.25">
      <c r="A184" s="36"/>
      <c r="B184" s="64"/>
      <c r="C184" s="6"/>
      <c r="D184" s="10" t="s">
        <v>43</v>
      </c>
      <c r="E184" s="11">
        <v>1</v>
      </c>
      <c r="F184" s="10"/>
      <c r="G184" s="18"/>
      <c r="H184" s="10"/>
      <c r="I184" s="15"/>
      <c r="J184" s="35"/>
    </row>
    <row r="185" spans="1:10" ht="15" x14ac:dyDescent="0.25">
      <c r="A185" s="36"/>
      <c r="B185" s="36"/>
      <c r="C185" s="6"/>
      <c r="D185" s="15"/>
      <c r="E185" s="15"/>
      <c r="F185" s="15"/>
      <c r="G185" s="15"/>
      <c r="H185" s="15"/>
      <c r="I185" s="15"/>
      <c r="J185" s="35"/>
    </row>
    <row r="186" spans="1:10" x14ac:dyDescent="0.25">
      <c r="A186" s="34">
        <f>A181+1</f>
        <v>35</v>
      </c>
      <c r="B186" s="37" t="s">
        <v>89</v>
      </c>
      <c r="C186" s="6" t="s">
        <v>66</v>
      </c>
      <c r="D186" s="10" t="s">
        <v>45</v>
      </c>
      <c r="E186" s="11">
        <v>0</v>
      </c>
      <c r="F186" s="11">
        <v>1</v>
      </c>
      <c r="G186" s="17">
        <f>IF(F186=1,E186,IF(F186=2,E187,IF(F186=3,E188,IF(F186=4,"editing error",E189))))</f>
        <v>0</v>
      </c>
      <c r="H186" s="17">
        <f>IF(ISBLANK(F186),"",G186)</f>
        <v>0</v>
      </c>
      <c r="I186" s="12">
        <f>MAX(E186:E189)</f>
        <v>1</v>
      </c>
      <c r="J186" s="35"/>
    </row>
    <row r="187" spans="1:10" ht="15" x14ac:dyDescent="0.25">
      <c r="A187" s="36"/>
      <c r="B187" s="64" t="s">
        <v>75</v>
      </c>
      <c r="C187" s="6"/>
      <c r="D187" s="10" t="s">
        <v>44</v>
      </c>
      <c r="E187" s="11">
        <v>1</v>
      </c>
      <c r="F187" s="10"/>
      <c r="G187" s="18"/>
      <c r="H187" s="10"/>
      <c r="I187" s="15"/>
      <c r="J187" s="35"/>
    </row>
    <row r="188" spans="1:10" ht="14.25" customHeight="1" x14ac:dyDescent="0.25">
      <c r="A188" s="36"/>
      <c r="B188" s="64"/>
      <c r="C188" s="6"/>
      <c r="D188" s="10" t="s">
        <v>43</v>
      </c>
      <c r="E188" s="11">
        <v>1</v>
      </c>
      <c r="F188" s="10"/>
      <c r="G188" s="18"/>
      <c r="H188" s="10"/>
      <c r="I188" s="15"/>
      <c r="J188" s="35"/>
    </row>
    <row r="189" spans="1:10" ht="15" x14ac:dyDescent="0.25">
      <c r="A189" s="36"/>
      <c r="B189" s="64"/>
      <c r="C189" s="6"/>
      <c r="D189" s="10" t="s">
        <v>43</v>
      </c>
      <c r="E189" s="11">
        <v>1</v>
      </c>
      <c r="F189" s="10"/>
      <c r="G189" s="18"/>
      <c r="H189" s="10"/>
      <c r="I189" s="15"/>
      <c r="J189" s="35"/>
    </row>
    <row r="190" spans="1:10" ht="15" x14ac:dyDescent="0.25">
      <c r="A190" s="36"/>
      <c r="B190" s="36"/>
      <c r="C190" s="6"/>
      <c r="D190" s="15"/>
      <c r="E190" s="15"/>
      <c r="F190" s="15"/>
      <c r="G190" s="15"/>
      <c r="H190" s="15"/>
      <c r="I190" s="15"/>
      <c r="J190" s="35"/>
    </row>
    <row r="191" spans="1:10" x14ac:dyDescent="0.25">
      <c r="A191" s="34">
        <f>A186+1</f>
        <v>36</v>
      </c>
      <c r="B191" s="37" t="s">
        <v>81</v>
      </c>
      <c r="C191" s="6" t="s">
        <v>67</v>
      </c>
      <c r="D191" s="10" t="s">
        <v>45</v>
      </c>
      <c r="E191" s="11">
        <v>0</v>
      </c>
      <c r="F191" s="11">
        <v>1</v>
      </c>
      <c r="G191" s="17">
        <f>IF(F191=1,E191,IF(F191=2,E192,IF(F191=3,E193,IF(F191=4,"editing error",E194))))</f>
        <v>0</v>
      </c>
      <c r="H191" s="17">
        <f>IF(ISBLANK(F191),"",G191)</f>
        <v>0</v>
      </c>
      <c r="I191" s="12">
        <f>MAX(E191:E194)</f>
        <v>1</v>
      </c>
      <c r="J191" s="35"/>
    </row>
    <row r="192" spans="1:10" ht="15" x14ac:dyDescent="0.25">
      <c r="A192" s="36"/>
      <c r="B192" s="64" t="s">
        <v>75</v>
      </c>
      <c r="C192" s="36"/>
      <c r="D192" s="10" t="s">
        <v>44</v>
      </c>
      <c r="E192" s="11">
        <v>1</v>
      </c>
      <c r="F192" s="10"/>
      <c r="G192" s="18"/>
      <c r="H192" s="10"/>
      <c r="I192" s="15"/>
      <c r="J192" s="35"/>
    </row>
    <row r="193" spans="1:10" ht="14.25" customHeight="1" x14ac:dyDescent="0.25">
      <c r="A193" s="36"/>
      <c r="B193" s="64"/>
      <c r="C193" s="36"/>
      <c r="D193" s="10" t="s">
        <v>43</v>
      </c>
      <c r="E193" s="11">
        <v>1</v>
      </c>
      <c r="F193" s="10"/>
      <c r="G193" s="18"/>
      <c r="H193" s="10"/>
      <c r="I193" s="15"/>
      <c r="J193" s="35"/>
    </row>
    <row r="194" spans="1:10" ht="15" x14ac:dyDescent="0.25">
      <c r="A194" s="36"/>
      <c r="B194" s="64"/>
      <c r="C194" s="36"/>
      <c r="D194" s="10" t="s">
        <v>43</v>
      </c>
      <c r="E194" s="11">
        <v>1</v>
      </c>
      <c r="F194" s="10"/>
      <c r="G194" s="18"/>
      <c r="H194" s="10"/>
      <c r="I194" s="15"/>
      <c r="J194" s="35"/>
    </row>
    <row r="195" spans="1:10" ht="15" x14ac:dyDescent="0.25">
      <c r="A195" s="36"/>
      <c r="B195" s="36"/>
      <c r="C195" s="36"/>
      <c r="D195" s="15"/>
      <c r="E195" s="15"/>
      <c r="F195" s="15"/>
      <c r="G195" s="15"/>
      <c r="H195" s="15"/>
      <c r="I195" s="15"/>
      <c r="J195" s="35"/>
    </row>
    <row r="196" spans="1:10" ht="15" customHeight="1" x14ac:dyDescent="0.25">
      <c r="A196" s="65" t="s">
        <v>90</v>
      </c>
      <c r="B196" s="65"/>
      <c r="C196" s="36"/>
      <c r="D196" s="15"/>
      <c r="E196" s="15"/>
      <c r="F196" s="15"/>
      <c r="G196" s="15"/>
      <c r="H196" s="15"/>
      <c r="I196" s="15"/>
      <c r="J196" s="35"/>
    </row>
    <row r="197" spans="1:10" ht="15" x14ac:dyDescent="0.25">
      <c r="A197" s="36"/>
      <c r="B197" s="36"/>
      <c r="C197" s="36"/>
      <c r="D197" s="15"/>
      <c r="E197" s="15"/>
      <c r="F197" s="15"/>
      <c r="G197" s="15"/>
      <c r="H197" s="15"/>
      <c r="I197" s="15"/>
      <c r="J197" s="35"/>
    </row>
    <row r="198" spans="1:10" ht="57" x14ac:dyDescent="0.25">
      <c r="A198" s="51">
        <f>A191+1</f>
        <v>37</v>
      </c>
      <c r="B198" s="52" t="s">
        <v>122</v>
      </c>
      <c r="C198" s="9">
        <v>10.199999999999999</v>
      </c>
      <c r="D198" s="10" t="s">
        <v>45</v>
      </c>
      <c r="E198" s="11">
        <v>0</v>
      </c>
      <c r="F198" s="11">
        <v>1</v>
      </c>
      <c r="G198" s="17">
        <f>IF(F198=1,E198,IF(F198=2,E199,IF(F198=3,E200,IF(F198=4,"editing error",E201))))</f>
        <v>0</v>
      </c>
      <c r="H198" s="17">
        <f>IF(ISBLANK(F198),"",G198)</f>
        <v>0</v>
      </c>
      <c r="I198" s="12">
        <f>MAX(E198:E201)</f>
        <v>1</v>
      </c>
      <c r="J198" s="35"/>
    </row>
    <row r="199" spans="1:10" ht="15" x14ac:dyDescent="0.25">
      <c r="A199" s="36"/>
      <c r="B199" s="64" t="s">
        <v>75</v>
      </c>
      <c r="C199" s="6"/>
      <c r="D199" s="10" t="s">
        <v>44</v>
      </c>
      <c r="E199" s="11">
        <v>1</v>
      </c>
      <c r="F199" s="10"/>
      <c r="G199" s="18"/>
      <c r="H199" s="10"/>
      <c r="I199" s="15"/>
      <c r="J199" s="35"/>
    </row>
    <row r="200" spans="1:10" ht="15" x14ac:dyDescent="0.25">
      <c r="A200" s="36"/>
      <c r="B200" s="64"/>
      <c r="C200" s="6"/>
      <c r="D200" s="10" t="s">
        <v>43</v>
      </c>
      <c r="E200" s="11">
        <v>1</v>
      </c>
      <c r="F200" s="10"/>
      <c r="G200" s="18"/>
      <c r="H200" s="10"/>
      <c r="I200" s="15"/>
      <c r="J200" s="35"/>
    </row>
    <row r="201" spans="1:10" ht="15" x14ac:dyDescent="0.25">
      <c r="A201" s="36"/>
      <c r="B201" s="64"/>
      <c r="C201" s="6"/>
      <c r="D201" s="10" t="s">
        <v>43</v>
      </c>
      <c r="E201" s="11">
        <v>1</v>
      </c>
      <c r="F201" s="10"/>
      <c r="G201" s="18"/>
      <c r="H201" s="10"/>
      <c r="I201" s="15"/>
      <c r="J201" s="35"/>
    </row>
    <row r="202" spans="1:10" ht="14.25" customHeight="1" x14ac:dyDescent="0.25">
      <c r="A202" s="36"/>
      <c r="B202" s="36"/>
      <c r="C202" s="6"/>
      <c r="D202" s="10"/>
      <c r="E202" s="10"/>
      <c r="F202" s="10"/>
      <c r="G202" s="18"/>
      <c r="H202" s="10"/>
      <c r="I202" s="15"/>
      <c r="J202" s="35"/>
    </row>
    <row r="203" spans="1:10" ht="42.75" x14ac:dyDescent="0.25">
      <c r="A203" s="34">
        <f>A198+1</f>
        <v>38</v>
      </c>
      <c r="B203" s="21" t="s">
        <v>111</v>
      </c>
      <c r="C203" s="6">
        <v>10.3</v>
      </c>
      <c r="D203" s="10" t="s">
        <v>45</v>
      </c>
      <c r="E203" s="11">
        <v>0</v>
      </c>
      <c r="F203" s="11">
        <v>1</v>
      </c>
      <c r="G203" s="17">
        <f>IF(F203=1,E203,IF(F203=2,E204,IF(F203=3,E205,IF(F203=4,"editing error",E206))))</f>
        <v>0</v>
      </c>
      <c r="H203" s="17">
        <f>IF(ISBLANK(F203),"",G203)</f>
        <v>0</v>
      </c>
      <c r="I203" s="12">
        <f>MAX(E203:E206)</f>
        <v>1</v>
      </c>
      <c r="J203" s="35"/>
    </row>
    <row r="204" spans="1:10" ht="14.25" customHeight="1" x14ac:dyDescent="0.25">
      <c r="A204" s="36"/>
      <c r="B204" s="64" t="s">
        <v>75</v>
      </c>
      <c r="C204" s="6"/>
      <c r="D204" s="10" t="s">
        <v>44</v>
      </c>
      <c r="E204" s="11">
        <v>1</v>
      </c>
      <c r="F204" s="10"/>
      <c r="G204" s="18"/>
      <c r="H204" s="10"/>
      <c r="I204" s="15"/>
      <c r="J204" s="35"/>
    </row>
    <row r="205" spans="1:10" ht="15" x14ac:dyDescent="0.25">
      <c r="A205" s="36"/>
      <c r="B205" s="64"/>
      <c r="C205" s="6"/>
      <c r="D205" s="10" t="s">
        <v>43</v>
      </c>
      <c r="E205" s="11">
        <v>1</v>
      </c>
      <c r="F205" s="10"/>
      <c r="G205" s="18"/>
      <c r="H205" s="10"/>
      <c r="I205" s="15"/>
      <c r="J205" s="35"/>
    </row>
    <row r="206" spans="1:10" ht="15" x14ac:dyDescent="0.25">
      <c r="A206" s="36"/>
      <c r="B206" s="64"/>
      <c r="C206" s="6"/>
      <c r="D206" s="10" t="s">
        <v>43</v>
      </c>
      <c r="E206" s="11">
        <v>1</v>
      </c>
      <c r="F206" s="10"/>
      <c r="G206" s="18"/>
      <c r="H206" s="10"/>
      <c r="I206" s="15"/>
      <c r="J206" s="35"/>
    </row>
    <row r="207" spans="1:10" ht="15" x14ac:dyDescent="0.25">
      <c r="A207" s="36"/>
      <c r="B207" s="36"/>
      <c r="C207" s="6"/>
      <c r="D207" s="15"/>
      <c r="E207" s="15"/>
      <c r="F207" s="15"/>
      <c r="G207" s="15"/>
      <c r="H207" s="15"/>
      <c r="I207" s="15"/>
      <c r="J207" s="35"/>
    </row>
    <row r="208" spans="1:10" ht="15" customHeight="1" x14ac:dyDescent="0.25">
      <c r="A208" s="65" t="s">
        <v>91</v>
      </c>
      <c r="B208" s="65"/>
      <c r="C208" s="6"/>
      <c r="D208" s="15"/>
      <c r="E208" s="15"/>
      <c r="F208" s="15"/>
      <c r="G208" s="15"/>
      <c r="H208" s="15"/>
      <c r="I208" s="15"/>
      <c r="J208" s="35"/>
    </row>
    <row r="209" spans="1:10" ht="15" x14ac:dyDescent="0.25">
      <c r="A209" s="36"/>
      <c r="B209" s="36"/>
      <c r="C209" s="6"/>
      <c r="D209" s="15"/>
      <c r="E209" s="15"/>
      <c r="F209" s="15"/>
      <c r="G209" s="15"/>
      <c r="H209" s="15"/>
      <c r="I209" s="15"/>
      <c r="J209" s="35"/>
    </row>
    <row r="210" spans="1:10" ht="42.75" x14ac:dyDescent="0.25">
      <c r="A210" s="34">
        <f>A203+1</f>
        <v>39</v>
      </c>
      <c r="B210" s="3" t="s">
        <v>148</v>
      </c>
      <c r="C210" s="6">
        <v>11.2</v>
      </c>
      <c r="D210" s="10" t="s">
        <v>45</v>
      </c>
      <c r="E210" s="11">
        <v>0</v>
      </c>
      <c r="F210" s="11">
        <v>1</v>
      </c>
      <c r="G210" s="17">
        <f>IF(F210=1,E210,IF(F210=2,E211,IF(F210=3,E212,IF(F210=4,"editing error",E213))))</f>
        <v>0</v>
      </c>
      <c r="H210" s="17">
        <f>IF(ISBLANK(F210),"",G210)</f>
        <v>0</v>
      </c>
      <c r="I210" s="12">
        <f>MAX(E210:E213)</f>
        <v>1</v>
      </c>
      <c r="J210" s="35"/>
    </row>
    <row r="211" spans="1:10" x14ac:dyDescent="0.25">
      <c r="A211" s="34"/>
      <c r="B211" s="64" t="s">
        <v>75</v>
      </c>
      <c r="C211" s="6"/>
      <c r="D211" s="10" t="s">
        <v>44</v>
      </c>
      <c r="E211" s="11">
        <v>1</v>
      </c>
      <c r="F211" s="10"/>
      <c r="G211" s="18"/>
      <c r="H211" s="10"/>
      <c r="I211" s="15"/>
      <c r="J211" s="35"/>
    </row>
    <row r="212" spans="1:10" x14ac:dyDescent="0.25">
      <c r="A212" s="34"/>
      <c r="B212" s="64"/>
      <c r="C212" s="6"/>
      <c r="D212" s="10" t="s">
        <v>43</v>
      </c>
      <c r="E212" s="11">
        <v>1</v>
      </c>
      <c r="F212" s="10"/>
      <c r="G212" s="18"/>
      <c r="H212" s="10"/>
      <c r="I212" s="15"/>
      <c r="J212" s="35"/>
    </row>
    <row r="213" spans="1:10" x14ac:dyDescent="0.25">
      <c r="A213" s="34"/>
      <c r="B213" s="64"/>
      <c r="C213" s="6"/>
      <c r="D213" s="10" t="s">
        <v>43</v>
      </c>
      <c r="E213" s="11">
        <v>1</v>
      </c>
      <c r="F213" s="10"/>
      <c r="G213" s="18"/>
      <c r="H213" s="10"/>
      <c r="I213" s="15"/>
      <c r="J213" s="35"/>
    </row>
    <row r="214" spans="1:10" ht="15" x14ac:dyDescent="0.25">
      <c r="A214" s="36"/>
      <c r="B214" s="36"/>
      <c r="C214" s="6"/>
      <c r="D214" s="15"/>
      <c r="E214" s="15"/>
      <c r="F214" s="15"/>
      <c r="G214" s="15"/>
      <c r="H214" s="15"/>
      <c r="I214" s="15"/>
      <c r="J214" s="35"/>
    </row>
    <row r="215" spans="1:10" ht="28.5" x14ac:dyDescent="0.25">
      <c r="A215" s="34">
        <f>A210+1</f>
        <v>40</v>
      </c>
      <c r="B215" s="21" t="s">
        <v>112</v>
      </c>
      <c r="C215" s="6">
        <v>11.3</v>
      </c>
      <c r="D215" s="10" t="s">
        <v>45</v>
      </c>
      <c r="E215" s="11">
        <v>0</v>
      </c>
      <c r="F215" s="11">
        <v>1</v>
      </c>
      <c r="G215" s="17">
        <f>IF(F215=1,E215,IF(F215=2,E216,IF(F215=3,E217,IF(F215=4,"editing error",E218))))</f>
        <v>0</v>
      </c>
      <c r="H215" s="17">
        <f>IF(ISBLANK(F215),"",G215)</f>
        <v>0</v>
      </c>
      <c r="I215" s="12">
        <f>MAX(E215:E218)</f>
        <v>1</v>
      </c>
      <c r="J215" s="35"/>
    </row>
    <row r="216" spans="1:10" ht="15" x14ac:dyDescent="0.25">
      <c r="A216" s="36"/>
      <c r="B216" s="64" t="s">
        <v>75</v>
      </c>
      <c r="C216" s="36"/>
      <c r="D216" s="10" t="s">
        <v>44</v>
      </c>
      <c r="E216" s="11">
        <v>1</v>
      </c>
      <c r="F216" s="10"/>
      <c r="G216" s="18"/>
      <c r="H216" s="10"/>
      <c r="I216" s="15"/>
      <c r="J216" s="35"/>
    </row>
    <row r="217" spans="1:10" ht="15" x14ac:dyDescent="0.25">
      <c r="A217" s="36"/>
      <c r="B217" s="64"/>
      <c r="C217" s="36"/>
      <c r="D217" s="10" t="s">
        <v>43</v>
      </c>
      <c r="E217" s="11">
        <v>1</v>
      </c>
      <c r="F217" s="10"/>
      <c r="G217" s="18"/>
      <c r="H217" s="10"/>
      <c r="I217" s="15"/>
      <c r="J217" s="35"/>
    </row>
    <row r="218" spans="1:10" ht="14.25" customHeight="1" x14ac:dyDescent="0.25">
      <c r="A218" s="36"/>
      <c r="B218" s="64"/>
      <c r="C218" s="36"/>
      <c r="D218" s="10" t="s">
        <v>43</v>
      </c>
      <c r="E218" s="11">
        <v>1</v>
      </c>
      <c r="F218" s="10"/>
      <c r="G218" s="18"/>
      <c r="H218" s="10"/>
      <c r="I218" s="15"/>
      <c r="J218" s="35"/>
    </row>
    <row r="219" spans="1:10" ht="15" x14ac:dyDescent="0.25">
      <c r="A219" s="36"/>
      <c r="B219" s="36"/>
      <c r="C219" s="36"/>
      <c r="D219" s="15"/>
      <c r="E219" s="15"/>
      <c r="F219" s="15"/>
      <c r="G219" s="15"/>
      <c r="H219" s="15"/>
      <c r="I219" s="15"/>
      <c r="J219" s="35"/>
    </row>
    <row r="220" spans="1:10" ht="28.5" x14ac:dyDescent="0.25">
      <c r="A220" s="34">
        <f>A215+1</f>
        <v>41</v>
      </c>
      <c r="B220" s="21" t="s">
        <v>99</v>
      </c>
      <c r="C220" s="9">
        <v>11.4</v>
      </c>
      <c r="D220" s="10" t="s">
        <v>45</v>
      </c>
      <c r="E220" s="11">
        <v>0</v>
      </c>
      <c r="F220" s="11">
        <v>1</v>
      </c>
      <c r="G220" s="17">
        <f>IF(F220=1,E220,IF(F220=2,E221,IF(F220=3,E222,IF(F220=4,"editing error",E223))))</f>
        <v>0</v>
      </c>
      <c r="H220" s="17">
        <f>IF(ISBLANK(F220),"",G220)</f>
        <v>0</v>
      </c>
      <c r="I220" s="12">
        <f>MAX(E220:E223)</f>
        <v>1</v>
      </c>
      <c r="J220" s="35"/>
    </row>
    <row r="221" spans="1:10" ht="14.25" customHeight="1" x14ac:dyDescent="0.25">
      <c r="A221" s="36"/>
      <c r="B221" s="64" t="s">
        <v>75</v>
      </c>
      <c r="C221" s="36"/>
      <c r="D221" s="10" t="s">
        <v>44</v>
      </c>
      <c r="E221" s="11">
        <v>1</v>
      </c>
      <c r="F221" s="10"/>
      <c r="G221" s="18"/>
      <c r="H221" s="10"/>
      <c r="I221" s="15"/>
      <c r="J221" s="35"/>
    </row>
    <row r="222" spans="1:10" ht="15" x14ac:dyDescent="0.25">
      <c r="A222" s="36"/>
      <c r="B222" s="64"/>
      <c r="C222" s="36"/>
      <c r="D222" s="10" t="s">
        <v>43</v>
      </c>
      <c r="E222" s="11">
        <v>1</v>
      </c>
      <c r="F222" s="10"/>
      <c r="G222" s="18"/>
      <c r="H222" s="10"/>
      <c r="I222" s="15"/>
      <c r="J222" s="35"/>
    </row>
    <row r="223" spans="1:10" ht="15" x14ac:dyDescent="0.25">
      <c r="A223" s="36"/>
      <c r="B223" s="64"/>
      <c r="C223" s="36"/>
      <c r="D223" s="10" t="s">
        <v>43</v>
      </c>
      <c r="E223" s="11">
        <v>1</v>
      </c>
      <c r="F223" s="10"/>
      <c r="G223" s="18"/>
      <c r="H223" s="10"/>
      <c r="I223" s="15"/>
      <c r="J223" s="35"/>
    </row>
    <row r="224" spans="1:10" x14ac:dyDescent="0.25">
      <c r="A224" s="34"/>
      <c r="D224" s="10"/>
      <c r="E224" s="10"/>
      <c r="F224" s="63" t="s">
        <v>42</v>
      </c>
      <c r="G224" s="18"/>
      <c r="H224" s="10"/>
      <c r="I224" s="15"/>
      <c r="J224" s="35"/>
    </row>
    <row r="225" spans="1:10" x14ac:dyDescent="0.25">
      <c r="A225" s="34"/>
      <c r="D225" s="13" t="s">
        <v>41</v>
      </c>
      <c r="E225" s="10"/>
      <c r="F225" s="63"/>
      <c r="G225" s="19"/>
      <c r="H225" s="10"/>
      <c r="I225" s="15"/>
      <c r="J225" s="35"/>
    </row>
    <row r="226" spans="1:10" ht="25.5" x14ac:dyDescent="0.25">
      <c r="A226" s="34"/>
      <c r="D226" s="33" t="str">
        <f>A4</f>
        <v>Programme de gestion de la sûreté (PGS)</v>
      </c>
      <c r="E226" s="10">
        <v>4</v>
      </c>
      <c r="F226" s="20">
        <f t="shared" ref="F226:F234" si="0">$J$234</f>
        <v>1</v>
      </c>
      <c r="G226" s="18"/>
      <c r="H226" s="10">
        <f>SUM(H6:H24)</f>
        <v>0</v>
      </c>
      <c r="I226" s="10">
        <f>SUM(I6:I24)</f>
        <v>4</v>
      </c>
      <c r="J226" s="32">
        <f t="shared" ref="J226:J234" si="1">(I226-H226)/I226</f>
        <v>1</v>
      </c>
    </row>
    <row r="227" spans="1:10" x14ac:dyDescent="0.25">
      <c r="A227" s="34"/>
      <c r="C227" s="6"/>
      <c r="D227" s="33" t="str">
        <f>A26</f>
        <v>Gestion des risques pour la sûreté</v>
      </c>
      <c r="E227" s="10">
        <v>5</v>
      </c>
      <c r="F227" s="20">
        <f t="shared" si="0"/>
        <v>1</v>
      </c>
      <c r="G227" s="18"/>
      <c r="H227" s="10">
        <f>SUM(H28:H46)</f>
        <v>0</v>
      </c>
      <c r="I227" s="10">
        <f>SUM(I28:I46)</f>
        <v>4</v>
      </c>
      <c r="J227" s="32">
        <f t="shared" si="1"/>
        <v>1</v>
      </c>
    </row>
    <row r="228" spans="1:10" ht="25.5" x14ac:dyDescent="0.25">
      <c r="A228" s="34"/>
      <c r="C228" s="6"/>
      <c r="D228" s="33" t="str">
        <f>A48</f>
        <v>Gestion de la sécurité de l’information</v>
      </c>
      <c r="E228" s="10">
        <v>6</v>
      </c>
      <c r="F228" s="20">
        <f t="shared" si="0"/>
        <v>1</v>
      </c>
      <c r="G228" s="18"/>
      <c r="H228" s="10">
        <f>SUM(H50:H93)</f>
        <v>0</v>
      </c>
      <c r="I228" s="10">
        <f>SUM(I50:I93)</f>
        <v>9</v>
      </c>
      <c r="J228" s="32">
        <f t="shared" si="1"/>
        <v>1</v>
      </c>
    </row>
    <row r="229" spans="1:10" ht="25.5" x14ac:dyDescent="0.25">
      <c r="A229" s="34"/>
      <c r="C229" s="6"/>
      <c r="D229" s="33" t="str">
        <f>A95</f>
        <v>Sécurité des systèmes de contrôle / TI</v>
      </c>
      <c r="E229" s="10">
        <v>7</v>
      </c>
      <c r="F229" s="20">
        <f t="shared" si="0"/>
        <v>1</v>
      </c>
      <c r="G229" s="18"/>
      <c r="H229" s="10">
        <f>SUM(H97:H105)</f>
        <v>0</v>
      </c>
      <c r="I229" s="10">
        <f>SUM(I97:I105)</f>
        <v>2</v>
      </c>
      <c r="J229" s="32">
        <f t="shared" si="1"/>
        <v>1</v>
      </c>
    </row>
    <row r="230" spans="1:10" x14ac:dyDescent="0.25">
      <c r="D230" s="33" t="str">
        <f>A107</f>
        <v>Sécurité du personnel</v>
      </c>
      <c r="E230" s="10">
        <v>8</v>
      </c>
      <c r="F230" s="20">
        <f t="shared" si="0"/>
        <v>1</v>
      </c>
      <c r="G230" s="18"/>
      <c r="H230" s="10">
        <f>SUM(H109:H132)</f>
        <v>0</v>
      </c>
      <c r="I230" s="10">
        <f>SUM(I109:I132)</f>
        <v>5</v>
      </c>
      <c r="J230" s="32">
        <f t="shared" si="1"/>
        <v>1</v>
      </c>
    </row>
    <row r="231" spans="1:10" x14ac:dyDescent="0.25">
      <c r="D231" s="33" t="str">
        <f>A134</f>
        <v>Mesures de sécurité physique</v>
      </c>
      <c r="E231" s="10">
        <v>9</v>
      </c>
      <c r="F231" s="20">
        <f t="shared" si="0"/>
        <v>1</v>
      </c>
      <c r="G231" s="18"/>
      <c r="H231" s="10">
        <f>SUM(H136:H194)</f>
        <v>0</v>
      </c>
      <c r="I231" s="10">
        <f>SUM(I136:I194)</f>
        <v>12</v>
      </c>
      <c r="J231" s="32">
        <f t="shared" si="1"/>
        <v>1</v>
      </c>
    </row>
    <row r="232" spans="1:10" x14ac:dyDescent="0.25">
      <c r="D232" s="33" t="str">
        <f>A196</f>
        <v>Gestion des incidents de sécurité</v>
      </c>
      <c r="E232" s="10">
        <v>10</v>
      </c>
      <c r="F232" s="20">
        <f t="shared" si="0"/>
        <v>1</v>
      </c>
      <c r="G232" s="18"/>
      <c r="H232" s="10">
        <f>SUM(H198:H206)</f>
        <v>0</v>
      </c>
      <c r="I232" s="10">
        <f>SUM(I198:I206)</f>
        <v>2</v>
      </c>
      <c r="J232" s="32">
        <f t="shared" si="1"/>
        <v>1</v>
      </c>
    </row>
    <row r="233" spans="1:10" x14ac:dyDescent="0.25">
      <c r="D233" s="33" t="str">
        <f>A208</f>
        <v>Surveillance et examen</v>
      </c>
      <c r="E233" s="10">
        <v>11</v>
      </c>
      <c r="F233" s="20">
        <f t="shared" si="0"/>
        <v>1</v>
      </c>
      <c r="G233" s="18"/>
      <c r="H233" s="10">
        <f>SUM(H210:H223)</f>
        <v>0</v>
      </c>
      <c r="I233" s="12">
        <f>SUM(I210:I223)</f>
        <v>3</v>
      </c>
      <c r="J233" s="32">
        <f t="shared" si="1"/>
        <v>1</v>
      </c>
    </row>
    <row r="234" spans="1:10" x14ac:dyDescent="0.25">
      <c r="D234" s="14" t="s">
        <v>15</v>
      </c>
      <c r="E234" s="10"/>
      <c r="F234" s="20">
        <f t="shared" si="0"/>
        <v>1</v>
      </c>
      <c r="G234" s="18"/>
      <c r="H234" s="10">
        <f>SUM(H226:H233)</f>
        <v>0</v>
      </c>
      <c r="I234" s="10">
        <f>SUM(I226:I233)</f>
        <v>41</v>
      </c>
      <c r="J234" s="32">
        <f t="shared" si="1"/>
        <v>1</v>
      </c>
    </row>
    <row r="235" spans="1:10" x14ac:dyDescent="0.25">
      <c r="D235" s="30"/>
      <c r="E235" s="30"/>
      <c r="F235" s="30"/>
      <c r="G235" s="31"/>
      <c r="H235" s="30"/>
      <c r="J235" s="32"/>
    </row>
    <row r="236" spans="1:10" x14ac:dyDescent="0.25">
      <c r="D236" s="30"/>
      <c r="E236" s="30"/>
      <c r="F236" s="30"/>
      <c r="G236" s="31"/>
      <c r="H236" s="30"/>
    </row>
  </sheetData>
  <mergeCells count="52">
    <mergeCell ref="G3:H3"/>
    <mergeCell ref="B211:B213"/>
    <mergeCell ref="B34:B36"/>
    <mergeCell ref="B39:B41"/>
    <mergeCell ref="B44:B46"/>
    <mergeCell ref="A48:B48"/>
    <mergeCell ref="B29:B31"/>
    <mergeCell ref="B66:B68"/>
    <mergeCell ref="B76:B78"/>
    <mergeCell ref="A26:B26"/>
    <mergeCell ref="A134:B134"/>
    <mergeCell ref="B125:B127"/>
    <mergeCell ref="B199:B201"/>
    <mergeCell ref="B142:B144"/>
    <mergeCell ref="B147:B149"/>
    <mergeCell ref="B152:B154"/>
    <mergeCell ref="A1:C1"/>
    <mergeCell ref="B110:B112"/>
    <mergeCell ref="B103:B105"/>
    <mergeCell ref="A107:B107"/>
    <mergeCell ref="B17:B19"/>
    <mergeCell ref="A4:B4"/>
    <mergeCell ref="B71:B73"/>
    <mergeCell ref="B51:B53"/>
    <mergeCell ref="B81:B83"/>
    <mergeCell ref="B56:B58"/>
    <mergeCell ref="B7:B9"/>
    <mergeCell ref="B12:B14"/>
    <mergeCell ref="B22:B24"/>
    <mergeCell ref="B61:B63"/>
    <mergeCell ref="B86:B88"/>
    <mergeCell ref="B120:B122"/>
    <mergeCell ref="B157:B159"/>
    <mergeCell ref="B91:B93"/>
    <mergeCell ref="A95:B95"/>
    <mergeCell ref="B98:B100"/>
    <mergeCell ref="B115:B117"/>
    <mergeCell ref="B130:B132"/>
    <mergeCell ref="B137:B139"/>
    <mergeCell ref="F224:F225"/>
    <mergeCell ref="B204:B206"/>
    <mergeCell ref="A208:B208"/>
    <mergeCell ref="B221:B223"/>
    <mergeCell ref="B162:B164"/>
    <mergeCell ref="B216:B218"/>
    <mergeCell ref="B192:B194"/>
    <mergeCell ref="A196:B196"/>
    <mergeCell ref="B187:B189"/>
    <mergeCell ref="B182:B184"/>
    <mergeCell ref="B177:B179"/>
    <mergeCell ref="B172:B174"/>
    <mergeCell ref="B167:B169"/>
  </mergeCells>
  <printOptions horizontalCentered="1"/>
  <pageMargins left="0.25" right="0.25" top="0.75" bottom="0.75" header="0.3" footer="0.3"/>
  <pageSetup orientation="portrait" r:id="rId1"/>
  <headerFooter>
    <oddFooter>&amp;C&amp;"Arial,Italic"&amp;9Cet outil est une version condensée des conditions Z246.1, avec les sections applicables
montrées pour une consultation plus facile. Il doit être lu en même temps que la norme.&amp;R&amp;"Arial,Regular"&amp;9
Page &amp;P de &amp;N</oddFooter>
  </headerFooter>
  <rowBreaks count="2" manualBreakCount="2">
    <brk id="195" max="2" man="1"/>
    <brk id="224" max="2" man="1"/>
  </rowBreaks>
  <drawing r:id="rId2"/>
  <legacyDrawing r:id="rId3"/>
  <mc:AlternateContent xmlns:mc="http://schemas.openxmlformats.org/markup-compatibility/2006">
    <mc:Choice Requires="x14">
      <controls>
        <mc:AlternateContent xmlns:mc="http://schemas.openxmlformats.org/markup-compatibility/2006">
          <mc:Choice Requires="x14">
            <control shapeId="506881" r:id="rId4" name="Drop Down 1">
              <controlPr defaultSize="0" autoLine="0" autoPict="0">
                <anchor moveWithCells="1">
                  <from>
                    <xdr:col>1</xdr:col>
                    <xdr:colOff>4476750</xdr:colOff>
                    <xdr:row>5</xdr:row>
                    <xdr:rowOff>76200</xdr:rowOff>
                  </from>
                  <to>
                    <xdr:col>1</xdr:col>
                    <xdr:colOff>5191125</xdr:colOff>
                    <xdr:row>5</xdr:row>
                    <xdr:rowOff>285750</xdr:rowOff>
                  </to>
                </anchor>
              </controlPr>
            </control>
          </mc:Choice>
        </mc:AlternateContent>
        <mc:AlternateContent xmlns:mc="http://schemas.openxmlformats.org/markup-compatibility/2006">
          <mc:Choice Requires="x14">
            <control shapeId="506882" r:id="rId5" name="Drop Down 2">
              <controlPr defaultSize="0" autoLine="0" autoPict="0">
                <anchor moveWithCells="1">
                  <from>
                    <xdr:col>1</xdr:col>
                    <xdr:colOff>4476750</xdr:colOff>
                    <xdr:row>15</xdr:row>
                    <xdr:rowOff>66675</xdr:rowOff>
                  </from>
                  <to>
                    <xdr:col>1</xdr:col>
                    <xdr:colOff>5191125</xdr:colOff>
                    <xdr:row>15</xdr:row>
                    <xdr:rowOff>266700</xdr:rowOff>
                  </to>
                </anchor>
              </controlPr>
            </control>
          </mc:Choice>
        </mc:AlternateContent>
        <mc:AlternateContent xmlns:mc="http://schemas.openxmlformats.org/markup-compatibility/2006">
          <mc:Choice Requires="x14">
            <control shapeId="506883" r:id="rId6" name="Drop Down 3">
              <controlPr defaultSize="0" autoLine="0" autoPict="0">
                <anchor moveWithCells="1">
                  <from>
                    <xdr:col>1</xdr:col>
                    <xdr:colOff>4467225</xdr:colOff>
                    <xdr:row>27</xdr:row>
                    <xdr:rowOff>66675</xdr:rowOff>
                  </from>
                  <to>
                    <xdr:col>1</xdr:col>
                    <xdr:colOff>5181600</xdr:colOff>
                    <xdr:row>27</xdr:row>
                    <xdr:rowOff>266700</xdr:rowOff>
                  </to>
                </anchor>
              </controlPr>
            </control>
          </mc:Choice>
        </mc:AlternateContent>
        <mc:AlternateContent xmlns:mc="http://schemas.openxmlformats.org/markup-compatibility/2006">
          <mc:Choice Requires="x14">
            <control shapeId="506884" r:id="rId7" name="Drop Down 4">
              <controlPr defaultSize="0" autoLine="0" autoPict="0">
                <anchor moveWithCells="1">
                  <from>
                    <xdr:col>1</xdr:col>
                    <xdr:colOff>4486275</xdr:colOff>
                    <xdr:row>10</xdr:row>
                    <xdr:rowOff>66675</xdr:rowOff>
                  </from>
                  <to>
                    <xdr:col>1</xdr:col>
                    <xdr:colOff>5200650</xdr:colOff>
                    <xdr:row>10</xdr:row>
                    <xdr:rowOff>276225</xdr:rowOff>
                  </to>
                </anchor>
              </controlPr>
            </control>
          </mc:Choice>
        </mc:AlternateContent>
        <mc:AlternateContent xmlns:mc="http://schemas.openxmlformats.org/markup-compatibility/2006">
          <mc:Choice Requires="x14">
            <control shapeId="506885" r:id="rId8" name="Drop Down 5">
              <controlPr defaultSize="0" autoLine="0" autoPict="0">
                <anchor moveWithCells="1">
                  <from>
                    <xdr:col>1</xdr:col>
                    <xdr:colOff>4467225</xdr:colOff>
                    <xdr:row>20</xdr:row>
                    <xdr:rowOff>66675</xdr:rowOff>
                  </from>
                  <to>
                    <xdr:col>1</xdr:col>
                    <xdr:colOff>5181600</xdr:colOff>
                    <xdr:row>20</xdr:row>
                    <xdr:rowOff>276225</xdr:rowOff>
                  </to>
                </anchor>
              </controlPr>
            </control>
          </mc:Choice>
        </mc:AlternateContent>
        <mc:AlternateContent xmlns:mc="http://schemas.openxmlformats.org/markup-compatibility/2006">
          <mc:Choice Requires="x14">
            <control shapeId="506886" r:id="rId9" name="Drop Down 6">
              <controlPr defaultSize="0" autoLine="0" autoPict="0">
                <anchor moveWithCells="1">
                  <from>
                    <xdr:col>1</xdr:col>
                    <xdr:colOff>4467225</xdr:colOff>
                    <xdr:row>32</xdr:row>
                    <xdr:rowOff>66675</xdr:rowOff>
                  </from>
                  <to>
                    <xdr:col>1</xdr:col>
                    <xdr:colOff>5181600</xdr:colOff>
                    <xdr:row>32</xdr:row>
                    <xdr:rowOff>276225</xdr:rowOff>
                  </to>
                </anchor>
              </controlPr>
            </control>
          </mc:Choice>
        </mc:AlternateContent>
        <mc:AlternateContent xmlns:mc="http://schemas.openxmlformats.org/markup-compatibility/2006">
          <mc:Choice Requires="x14">
            <control shapeId="506887" r:id="rId10" name="Drop Down 7">
              <controlPr defaultSize="0" autoLine="0" autoPict="0">
                <anchor moveWithCells="1">
                  <from>
                    <xdr:col>1</xdr:col>
                    <xdr:colOff>4486275</xdr:colOff>
                    <xdr:row>42</xdr:row>
                    <xdr:rowOff>66675</xdr:rowOff>
                  </from>
                  <to>
                    <xdr:col>1</xdr:col>
                    <xdr:colOff>5200650</xdr:colOff>
                    <xdr:row>42</xdr:row>
                    <xdr:rowOff>257175</xdr:rowOff>
                  </to>
                </anchor>
              </controlPr>
            </control>
          </mc:Choice>
        </mc:AlternateContent>
        <mc:AlternateContent xmlns:mc="http://schemas.openxmlformats.org/markup-compatibility/2006">
          <mc:Choice Requires="x14">
            <control shapeId="506888" r:id="rId11" name="Drop Down 8">
              <controlPr defaultSize="0" autoLine="0" autoPict="0">
                <anchor moveWithCells="1">
                  <from>
                    <xdr:col>1</xdr:col>
                    <xdr:colOff>4467225</xdr:colOff>
                    <xdr:row>49</xdr:row>
                    <xdr:rowOff>66675</xdr:rowOff>
                  </from>
                  <to>
                    <xdr:col>1</xdr:col>
                    <xdr:colOff>5181600</xdr:colOff>
                    <xdr:row>49</xdr:row>
                    <xdr:rowOff>266700</xdr:rowOff>
                  </to>
                </anchor>
              </controlPr>
            </control>
          </mc:Choice>
        </mc:AlternateContent>
        <mc:AlternateContent xmlns:mc="http://schemas.openxmlformats.org/markup-compatibility/2006">
          <mc:Choice Requires="x14">
            <control shapeId="506889" r:id="rId12" name="Drop Down 9">
              <controlPr defaultSize="0" autoLine="0" autoPict="0">
                <anchor moveWithCells="1">
                  <from>
                    <xdr:col>1</xdr:col>
                    <xdr:colOff>4486275</xdr:colOff>
                    <xdr:row>54</xdr:row>
                    <xdr:rowOff>66675</xdr:rowOff>
                  </from>
                  <to>
                    <xdr:col>1</xdr:col>
                    <xdr:colOff>5200650</xdr:colOff>
                    <xdr:row>54</xdr:row>
                    <xdr:rowOff>266700</xdr:rowOff>
                  </to>
                </anchor>
              </controlPr>
            </control>
          </mc:Choice>
        </mc:AlternateContent>
        <mc:AlternateContent xmlns:mc="http://schemas.openxmlformats.org/markup-compatibility/2006">
          <mc:Choice Requires="x14">
            <control shapeId="506890" r:id="rId13" name="Drop Down 10">
              <controlPr defaultSize="0" autoLine="0" autoPict="0">
                <anchor moveWithCells="1">
                  <from>
                    <xdr:col>1</xdr:col>
                    <xdr:colOff>4486275</xdr:colOff>
                    <xdr:row>59</xdr:row>
                    <xdr:rowOff>66675</xdr:rowOff>
                  </from>
                  <to>
                    <xdr:col>1</xdr:col>
                    <xdr:colOff>5200650</xdr:colOff>
                    <xdr:row>59</xdr:row>
                    <xdr:rowOff>266700</xdr:rowOff>
                  </to>
                </anchor>
              </controlPr>
            </control>
          </mc:Choice>
        </mc:AlternateContent>
        <mc:AlternateContent xmlns:mc="http://schemas.openxmlformats.org/markup-compatibility/2006">
          <mc:Choice Requires="x14">
            <control shapeId="506891" r:id="rId14" name="Drop Down 11">
              <controlPr defaultSize="0" autoLine="0" autoPict="0">
                <anchor moveWithCells="1">
                  <from>
                    <xdr:col>1</xdr:col>
                    <xdr:colOff>4486275</xdr:colOff>
                    <xdr:row>69</xdr:row>
                    <xdr:rowOff>66675</xdr:rowOff>
                  </from>
                  <to>
                    <xdr:col>1</xdr:col>
                    <xdr:colOff>5200650</xdr:colOff>
                    <xdr:row>69</xdr:row>
                    <xdr:rowOff>257175</xdr:rowOff>
                  </to>
                </anchor>
              </controlPr>
            </control>
          </mc:Choice>
        </mc:AlternateContent>
        <mc:AlternateContent xmlns:mc="http://schemas.openxmlformats.org/markup-compatibility/2006">
          <mc:Choice Requires="x14">
            <control shapeId="506892" r:id="rId15" name="Drop Down 12">
              <controlPr defaultSize="0" autoLine="0" autoPict="0">
                <anchor moveWithCells="1">
                  <from>
                    <xdr:col>1</xdr:col>
                    <xdr:colOff>4486275</xdr:colOff>
                    <xdr:row>64</xdr:row>
                    <xdr:rowOff>66675</xdr:rowOff>
                  </from>
                  <to>
                    <xdr:col>1</xdr:col>
                    <xdr:colOff>5200650</xdr:colOff>
                    <xdr:row>65</xdr:row>
                    <xdr:rowOff>85725</xdr:rowOff>
                  </to>
                </anchor>
              </controlPr>
            </control>
          </mc:Choice>
        </mc:AlternateContent>
        <mc:AlternateContent xmlns:mc="http://schemas.openxmlformats.org/markup-compatibility/2006">
          <mc:Choice Requires="x14">
            <control shapeId="506893" r:id="rId16" name="Drop Down 13">
              <controlPr defaultSize="0" autoLine="0" autoPict="0">
                <anchor moveWithCells="1">
                  <from>
                    <xdr:col>1</xdr:col>
                    <xdr:colOff>4486275</xdr:colOff>
                    <xdr:row>74</xdr:row>
                    <xdr:rowOff>76200</xdr:rowOff>
                  </from>
                  <to>
                    <xdr:col>1</xdr:col>
                    <xdr:colOff>5200650</xdr:colOff>
                    <xdr:row>74</xdr:row>
                    <xdr:rowOff>257175</xdr:rowOff>
                  </to>
                </anchor>
              </controlPr>
            </control>
          </mc:Choice>
        </mc:AlternateContent>
        <mc:AlternateContent xmlns:mc="http://schemas.openxmlformats.org/markup-compatibility/2006">
          <mc:Choice Requires="x14">
            <control shapeId="506894" r:id="rId17" name="Drop Down 14">
              <controlPr defaultSize="0" autoLine="0" autoPict="0">
                <anchor moveWithCells="1">
                  <from>
                    <xdr:col>1</xdr:col>
                    <xdr:colOff>4486275</xdr:colOff>
                    <xdr:row>79</xdr:row>
                    <xdr:rowOff>66675</xdr:rowOff>
                  </from>
                  <to>
                    <xdr:col>1</xdr:col>
                    <xdr:colOff>5200650</xdr:colOff>
                    <xdr:row>79</xdr:row>
                    <xdr:rowOff>257175</xdr:rowOff>
                  </to>
                </anchor>
              </controlPr>
            </control>
          </mc:Choice>
        </mc:AlternateContent>
        <mc:AlternateContent xmlns:mc="http://schemas.openxmlformats.org/markup-compatibility/2006">
          <mc:Choice Requires="x14">
            <control shapeId="506895" r:id="rId18" name="Drop Down 15">
              <controlPr defaultSize="0" autoLine="0" autoPict="0">
                <anchor moveWithCells="1">
                  <from>
                    <xdr:col>1</xdr:col>
                    <xdr:colOff>4486275</xdr:colOff>
                    <xdr:row>89</xdr:row>
                    <xdr:rowOff>76200</xdr:rowOff>
                  </from>
                  <to>
                    <xdr:col>1</xdr:col>
                    <xdr:colOff>5200650</xdr:colOff>
                    <xdr:row>89</xdr:row>
                    <xdr:rowOff>276225</xdr:rowOff>
                  </to>
                </anchor>
              </controlPr>
            </control>
          </mc:Choice>
        </mc:AlternateContent>
        <mc:AlternateContent xmlns:mc="http://schemas.openxmlformats.org/markup-compatibility/2006">
          <mc:Choice Requires="x14">
            <control shapeId="506896" r:id="rId19" name="Drop Down 16">
              <controlPr defaultSize="0" autoLine="0" autoPict="0">
                <anchor moveWithCells="1">
                  <from>
                    <xdr:col>1</xdr:col>
                    <xdr:colOff>4467225</xdr:colOff>
                    <xdr:row>96</xdr:row>
                    <xdr:rowOff>66675</xdr:rowOff>
                  </from>
                  <to>
                    <xdr:col>1</xdr:col>
                    <xdr:colOff>5200650</xdr:colOff>
                    <xdr:row>97</xdr:row>
                    <xdr:rowOff>85725</xdr:rowOff>
                  </to>
                </anchor>
              </controlPr>
            </control>
          </mc:Choice>
        </mc:AlternateContent>
        <mc:AlternateContent xmlns:mc="http://schemas.openxmlformats.org/markup-compatibility/2006">
          <mc:Choice Requires="x14">
            <control shapeId="506897" r:id="rId20" name="Drop Down 17">
              <controlPr defaultSize="0" autoLine="0" autoPict="0">
                <anchor moveWithCells="1">
                  <from>
                    <xdr:col>1</xdr:col>
                    <xdr:colOff>4476750</xdr:colOff>
                    <xdr:row>101</xdr:row>
                    <xdr:rowOff>66675</xdr:rowOff>
                  </from>
                  <to>
                    <xdr:col>1</xdr:col>
                    <xdr:colOff>5191125</xdr:colOff>
                    <xdr:row>101</xdr:row>
                    <xdr:rowOff>266700</xdr:rowOff>
                  </to>
                </anchor>
              </controlPr>
            </control>
          </mc:Choice>
        </mc:AlternateContent>
        <mc:AlternateContent xmlns:mc="http://schemas.openxmlformats.org/markup-compatibility/2006">
          <mc:Choice Requires="x14">
            <control shapeId="506898" r:id="rId21" name="Drop Down 18">
              <controlPr defaultSize="0" autoLine="0" autoPict="0">
                <anchor moveWithCells="1">
                  <from>
                    <xdr:col>1</xdr:col>
                    <xdr:colOff>4467225</xdr:colOff>
                    <xdr:row>108</xdr:row>
                    <xdr:rowOff>66675</xdr:rowOff>
                  </from>
                  <to>
                    <xdr:col>1</xdr:col>
                    <xdr:colOff>5181600</xdr:colOff>
                    <xdr:row>108</xdr:row>
                    <xdr:rowOff>266700</xdr:rowOff>
                  </to>
                </anchor>
              </controlPr>
            </control>
          </mc:Choice>
        </mc:AlternateContent>
        <mc:AlternateContent xmlns:mc="http://schemas.openxmlformats.org/markup-compatibility/2006">
          <mc:Choice Requires="x14">
            <control shapeId="506899" r:id="rId22" name="Drop Down 19">
              <controlPr defaultSize="0" autoLine="0" autoPict="0">
                <anchor moveWithCells="1">
                  <from>
                    <xdr:col>1</xdr:col>
                    <xdr:colOff>4486275</xdr:colOff>
                    <xdr:row>123</xdr:row>
                    <xdr:rowOff>76200</xdr:rowOff>
                  </from>
                  <to>
                    <xdr:col>1</xdr:col>
                    <xdr:colOff>5200650</xdr:colOff>
                    <xdr:row>123</xdr:row>
                    <xdr:rowOff>276225</xdr:rowOff>
                  </to>
                </anchor>
              </controlPr>
            </control>
          </mc:Choice>
        </mc:AlternateContent>
        <mc:AlternateContent xmlns:mc="http://schemas.openxmlformats.org/markup-compatibility/2006">
          <mc:Choice Requires="x14">
            <control shapeId="506900" r:id="rId23" name="Drop Down 20">
              <controlPr defaultSize="0" autoLine="0" autoPict="0">
                <anchor moveWithCells="1">
                  <from>
                    <xdr:col>1</xdr:col>
                    <xdr:colOff>4467225</xdr:colOff>
                    <xdr:row>118</xdr:row>
                    <xdr:rowOff>66675</xdr:rowOff>
                  </from>
                  <to>
                    <xdr:col>1</xdr:col>
                    <xdr:colOff>5181600</xdr:colOff>
                    <xdr:row>118</xdr:row>
                    <xdr:rowOff>257175</xdr:rowOff>
                  </to>
                </anchor>
              </controlPr>
            </control>
          </mc:Choice>
        </mc:AlternateContent>
        <mc:AlternateContent xmlns:mc="http://schemas.openxmlformats.org/markup-compatibility/2006">
          <mc:Choice Requires="x14">
            <control shapeId="506901" r:id="rId24" name="Drop Down 21">
              <controlPr defaultSize="0" autoLine="0" autoPict="0">
                <anchor moveWithCells="1">
                  <from>
                    <xdr:col>1</xdr:col>
                    <xdr:colOff>4467225</xdr:colOff>
                    <xdr:row>113</xdr:row>
                    <xdr:rowOff>76200</xdr:rowOff>
                  </from>
                  <to>
                    <xdr:col>1</xdr:col>
                    <xdr:colOff>5181600</xdr:colOff>
                    <xdr:row>113</xdr:row>
                    <xdr:rowOff>266700</xdr:rowOff>
                  </to>
                </anchor>
              </controlPr>
            </control>
          </mc:Choice>
        </mc:AlternateContent>
        <mc:AlternateContent xmlns:mc="http://schemas.openxmlformats.org/markup-compatibility/2006">
          <mc:Choice Requires="x14">
            <control shapeId="506902" r:id="rId25" name="Drop Down 22">
              <controlPr defaultSize="0" autoLine="0" autoPict="0">
                <anchor moveWithCells="1">
                  <from>
                    <xdr:col>1</xdr:col>
                    <xdr:colOff>4467225</xdr:colOff>
                    <xdr:row>128</xdr:row>
                    <xdr:rowOff>66675</xdr:rowOff>
                  </from>
                  <to>
                    <xdr:col>1</xdr:col>
                    <xdr:colOff>5191125</xdr:colOff>
                    <xdr:row>128</xdr:row>
                    <xdr:rowOff>266700</xdr:rowOff>
                  </to>
                </anchor>
              </controlPr>
            </control>
          </mc:Choice>
        </mc:AlternateContent>
        <mc:AlternateContent xmlns:mc="http://schemas.openxmlformats.org/markup-compatibility/2006">
          <mc:Choice Requires="x14">
            <control shapeId="506903" r:id="rId26" name="Drop Down 23">
              <controlPr defaultSize="0" autoLine="0" autoPict="0">
                <anchor moveWithCells="1">
                  <from>
                    <xdr:col>1</xdr:col>
                    <xdr:colOff>4486275</xdr:colOff>
                    <xdr:row>135</xdr:row>
                    <xdr:rowOff>66675</xdr:rowOff>
                  </from>
                  <to>
                    <xdr:col>1</xdr:col>
                    <xdr:colOff>5200650</xdr:colOff>
                    <xdr:row>135</xdr:row>
                    <xdr:rowOff>276225</xdr:rowOff>
                  </to>
                </anchor>
              </controlPr>
            </control>
          </mc:Choice>
        </mc:AlternateContent>
        <mc:AlternateContent xmlns:mc="http://schemas.openxmlformats.org/markup-compatibility/2006">
          <mc:Choice Requires="x14">
            <control shapeId="506904" r:id="rId27" name="Drop Down 24">
              <controlPr defaultSize="0" autoLine="0" autoPict="0">
                <anchor moveWithCells="1">
                  <from>
                    <xdr:col>1</xdr:col>
                    <xdr:colOff>4467225</xdr:colOff>
                    <xdr:row>140</xdr:row>
                    <xdr:rowOff>57150</xdr:rowOff>
                  </from>
                  <to>
                    <xdr:col>1</xdr:col>
                    <xdr:colOff>5200650</xdr:colOff>
                    <xdr:row>141</xdr:row>
                    <xdr:rowOff>76200</xdr:rowOff>
                  </to>
                </anchor>
              </controlPr>
            </control>
          </mc:Choice>
        </mc:AlternateContent>
        <mc:AlternateContent xmlns:mc="http://schemas.openxmlformats.org/markup-compatibility/2006">
          <mc:Choice Requires="x14">
            <control shapeId="506905" r:id="rId28" name="Drop Down 25">
              <controlPr defaultSize="0" autoLine="0" autoPict="0">
                <anchor moveWithCells="1">
                  <from>
                    <xdr:col>1</xdr:col>
                    <xdr:colOff>4486275</xdr:colOff>
                    <xdr:row>145</xdr:row>
                    <xdr:rowOff>66675</xdr:rowOff>
                  </from>
                  <to>
                    <xdr:col>1</xdr:col>
                    <xdr:colOff>5200650</xdr:colOff>
                    <xdr:row>146</xdr:row>
                    <xdr:rowOff>76200</xdr:rowOff>
                  </to>
                </anchor>
              </controlPr>
            </control>
          </mc:Choice>
        </mc:AlternateContent>
        <mc:AlternateContent xmlns:mc="http://schemas.openxmlformats.org/markup-compatibility/2006">
          <mc:Choice Requires="x14">
            <control shapeId="506906" r:id="rId29" name="Drop Down 26">
              <controlPr defaultSize="0" autoLine="0" autoPict="0">
                <anchor moveWithCells="1">
                  <from>
                    <xdr:col>1</xdr:col>
                    <xdr:colOff>4467225</xdr:colOff>
                    <xdr:row>150</xdr:row>
                    <xdr:rowOff>57150</xdr:rowOff>
                  </from>
                  <to>
                    <xdr:col>1</xdr:col>
                    <xdr:colOff>5191125</xdr:colOff>
                    <xdr:row>151</xdr:row>
                    <xdr:rowOff>76200</xdr:rowOff>
                  </to>
                </anchor>
              </controlPr>
            </control>
          </mc:Choice>
        </mc:AlternateContent>
        <mc:AlternateContent xmlns:mc="http://schemas.openxmlformats.org/markup-compatibility/2006">
          <mc:Choice Requires="x14">
            <control shapeId="506907" r:id="rId30" name="Drop Down 27">
              <controlPr defaultSize="0" autoLine="0" autoPict="0">
                <anchor moveWithCells="1">
                  <from>
                    <xdr:col>1</xdr:col>
                    <xdr:colOff>4467225</xdr:colOff>
                    <xdr:row>155</xdr:row>
                    <xdr:rowOff>66675</xdr:rowOff>
                  </from>
                  <to>
                    <xdr:col>1</xdr:col>
                    <xdr:colOff>5200650</xdr:colOff>
                    <xdr:row>156</xdr:row>
                    <xdr:rowOff>76200</xdr:rowOff>
                  </to>
                </anchor>
              </controlPr>
            </control>
          </mc:Choice>
        </mc:AlternateContent>
        <mc:AlternateContent xmlns:mc="http://schemas.openxmlformats.org/markup-compatibility/2006">
          <mc:Choice Requires="x14">
            <control shapeId="506909" r:id="rId31" name="Drop Down 29">
              <controlPr defaultSize="0" autoLine="0" autoPict="0">
                <anchor moveWithCells="1">
                  <from>
                    <xdr:col>1</xdr:col>
                    <xdr:colOff>4467225</xdr:colOff>
                    <xdr:row>160</xdr:row>
                    <xdr:rowOff>76200</xdr:rowOff>
                  </from>
                  <to>
                    <xdr:col>1</xdr:col>
                    <xdr:colOff>5200650</xdr:colOff>
                    <xdr:row>161</xdr:row>
                    <xdr:rowOff>85725</xdr:rowOff>
                  </to>
                </anchor>
              </controlPr>
            </control>
          </mc:Choice>
        </mc:AlternateContent>
        <mc:AlternateContent xmlns:mc="http://schemas.openxmlformats.org/markup-compatibility/2006">
          <mc:Choice Requires="x14">
            <control shapeId="506910" r:id="rId32" name="Drop Down 30">
              <controlPr defaultSize="0" autoLine="0" autoPict="0">
                <anchor moveWithCells="1">
                  <from>
                    <xdr:col>1</xdr:col>
                    <xdr:colOff>4476750</xdr:colOff>
                    <xdr:row>190</xdr:row>
                    <xdr:rowOff>66675</xdr:rowOff>
                  </from>
                  <to>
                    <xdr:col>1</xdr:col>
                    <xdr:colOff>5200650</xdr:colOff>
                    <xdr:row>191</xdr:row>
                    <xdr:rowOff>76200</xdr:rowOff>
                  </to>
                </anchor>
              </controlPr>
            </control>
          </mc:Choice>
        </mc:AlternateContent>
        <mc:AlternateContent xmlns:mc="http://schemas.openxmlformats.org/markup-compatibility/2006">
          <mc:Choice Requires="x14">
            <control shapeId="506913" r:id="rId33" name="Drop Down 33">
              <controlPr defaultSize="0" autoLine="0" autoPict="0">
                <anchor moveWithCells="1">
                  <from>
                    <xdr:col>1</xdr:col>
                    <xdr:colOff>4486275</xdr:colOff>
                    <xdr:row>197</xdr:row>
                    <xdr:rowOff>95250</xdr:rowOff>
                  </from>
                  <to>
                    <xdr:col>1</xdr:col>
                    <xdr:colOff>5200650</xdr:colOff>
                    <xdr:row>197</xdr:row>
                    <xdr:rowOff>361950</xdr:rowOff>
                  </to>
                </anchor>
              </controlPr>
            </control>
          </mc:Choice>
        </mc:AlternateContent>
        <mc:AlternateContent xmlns:mc="http://schemas.openxmlformats.org/markup-compatibility/2006">
          <mc:Choice Requires="x14">
            <control shapeId="506915" r:id="rId34" name="Drop Down 35">
              <controlPr defaultSize="0" autoLine="0" autoPict="0">
                <anchor moveWithCells="1">
                  <from>
                    <xdr:col>1</xdr:col>
                    <xdr:colOff>4467225</xdr:colOff>
                    <xdr:row>202</xdr:row>
                    <xdr:rowOff>76200</xdr:rowOff>
                  </from>
                  <to>
                    <xdr:col>1</xdr:col>
                    <xdr:colOff>5181600</xdr:colOff>
                    <xdr:row>202</xdr:row>
                    <xdr:rowOff>276225</xdr:rowOff>
                  </to>
                </anchor>
              </controlPr>
            </control>
          </mc:Choice>
        </mc:AlternateContent>
        <mc:AlternateContent xmlns:mc="http://schemas.openxmlformats.org/markup-compatibility/2006">
          <mc:Choice Requires="x14">
            <control shapeId="506916" r:id="rId35" name="Drop Down 36">
              <controlPr defaultSize="0" autoLine="0" autoPict="0">
                <anchor moveWithCells="1">
                  <from>
                    <xdr:col>1</xdr:col>
                    <xdr:colOff>4467225</xdr:colOff>
                    <xdr:row>219</xdr:row>
                    <xdr:rowOff>76200</xdr:rowOff>
                  </from>
                  <to>
                    <xdr:col>1</xdr:col>
                    <xdr:colOff>5181600</xdr:colOff>
                    <xdr:row>219</xdr:row>
                    <xdr:rowOff>276225</xdr:rowOff>
                  </to>
                </anchor>
              </controlPr>
            </control>
          </mc:Choice>
        </mc:AlternateContent>
        <mc:AlternateContent xmlns:mc="http://schemas.openxmlformats.org/markup-compatibility/2006">
          <mc:Choice Requires="x14">
            <control shapeId="506917" r:id="rId36" name="Drop Down 37">
              <controlPr defaultSize="0" autoLine="0" autoPict="0">
                <anchor moveWithCells="1">
                  <from>
                    <xdr:col>1</xdr:col>
                    <xdr:colOff>4467225</xdr:colOff>
                    <xdr:row>214</xdr:row>
                    <xdr:rowOff>66675</xdr:rowOff>
                  </from>
                  <to>
                    <xdr:col>1</xdr:col>
                    <xdr:colOff>5191125</xdr:colOff>
                    <xdr:row>214</xdr:row>
                    <xdr:rowOff>257175</xdr:rowOff>
                  </to>
                </anchor>
              </controlPr>
            </control>
          </mc:Choice>
        </mc:AlternateContent>
        <mc:AlternateContent xmlns:mc="http://schemas.openxmlformats.org/markup-compatibility/2006">
          <mc:Choice Requires="x14">
            <control shapeId="506918" r:id="rId37" name="Drop Down 38">
              <controlPr defaultSize="0" autoLine="0" autoPict="0">
                <anchor moveWithCells="1">
                  <from>
                    <xdr:col>1</xdr:col>
                    <xdr:colOff>4486275</xdr:colOff>
                    <xdr:row>209</xdr:row>
                    <xdr:rowOff>66675</xdr:rowOff>
                  </from>
                  <to>
                    <xdr:col>1</xdr:col>
                    <xdr:colOff>5200650</xdr:colOff>
                    <xdr:row>209</xdr:row>
                    <xdr:rowOff>247650</xdr:rowOff>
                  </to>
                </anchor>
              </controlPr>
            </control>
          </mc:Choice>
        </mc:AlternateContent>
        <mc:AlternateContent xmlns:mc="http://schemas.openxmlformats.org/markup-compatibility/2006">
          <mc:Choice Requires="x14">
            <control shapeId="506919" r:id="rId38" name="Drop Down 39">
              <controlPr defaultSize="0" autoLine="0" autoPict="0">
                <anchor moveWithCells="1">
                  <from>
                    <xdr:col>1</xdr:col>
                    <xdr:colOff>4467225</xdr:colOff>
                    <xdr:row>37</xdr:row>
                    <xdr:rowOff>76200</xdr:rowOff>
                  </from>
                  <to>
                    <xdr:col>1</xdr:col>
                    <xdr:colOff>5181600</xdr:colOff>
                    <xdr:row>37</xdr:row>
                    <xdr:rowOff>276225</xdr:rowOff>
                  </to>
                </anchor>
              </controlPr>
            </control>
          </mc:Choice>
        </mc:AlternateContent>
        <mc:AlternateContent xmlns:mc="http://schemas.openxmlformats.org/markup-compatibility/2006">
          <mc:Choice Requires="x14">
            <control shapeId="506983" r:id="rId39" name="Drop Down 103">
              <controlPr defaultSize="0" autoLine="0" autoPict="0">
                <anchor moveWithCells="1">
                  <from>
                    <xdr:col>1</xdr:col>
                    <xdr:colOff>4476750</xdr:colOff>
                    <xdr:row>84</xdr:row>
                    <xdr:rowOff>66675</xdr:rowOff>
                  </from>
                  <to>
                    <xdr:col>1</xdr:col>
                    <xdr:colOff>5191125</xdr:colOff>
                    <xdr:row>84</xdr:row>
                    <xdr:rowOff>266700</xdr:rowOff>
                  </to>
                </anchor>
              </controlPr>
            </control>
          </mc:Choice>
        </mc:AlternateContent>
        <mc:AlternateContent xmlns:mc="http://schemas.openxmlformats.org/markup-compatibility/2006">
          <mc:Choice Requires="x14">
            <control shapeId="506984" r:id="rId40" name="Drop Down 104">
              <controlPr defaultSize="0" autoLine="0" autoPict="0">
                <anchor moveWithCells="1">
                  <from>
                    <xdr:col>1</xdr:col>
                    <xdr:colOff>4476750</xdr:colOff>
                    <xdr:row>180</xdr:row>
                    <xdr:rowOff>66675</xdr:rowOff>
                  </from>
                  <to>
                    <xdr:col>1</xdr:col>
                    <xdr:colOff>5200650</xdr:colOff>
                    <xdr:row>181</xdr:row>
                    <xdr:rowOff>66675</xdr:rowOff>
                  </to>
                </anchor>
              </controlPr>
            </control>
          </mc:Choice>
        </mc:AlternateContent>
        <mc:AlternateContent xmlns:mc="http://schemas.openxmlformats.org/markup-compatibility/2006">
          <mc:Choice Requires="x14">
            <control shapeId="506985" r:id="rId41" name="Drop Down 105">
              <controlPr defaultSize="0" autoLine="0" autoPict="0">
                <anchor moveWithCells="1">
                  <from>
                    <xdr:col>1</xdr:col>
                    <xdr:colOff>4476750</xdr:colOff>
                    <xdr:row>175</xdr:row>
                    <xdr:rowOff>66675</xdr:rowOff>
                  </from>
                  <to>
                    <xdr:col>1</xdr:col>
                    <xdr:colOff>5200650</xdr:colOff>
                    <xdr:row>176</xdr:row>
                    <xdr:rowOff>57150</xdr:rowOff>
                  </to>
                </anchor>
              </controlPr>
            </control>
          </mc:Choice>
        </mc:AlternateContent>
        <mc:AlternateContent xmlns:mc="http://schemas.openxmlformats.org/markup-compatibility/2006">
          <mc:Choice Requires="x14">
            <control shapeId="506986" r:id="rId42" name="Drop Down 106">
              <controlPr defaultSize="0" autoLine="0" autoPict="0">
                <anchor moveWithCells="1">
                  <from>
                    <xdr:col>1</xdr:col>
                    <xdr:colOff>4476750</xdr:colOff>
                    <xdr:row>170</xdr:row>
                    <xdr:rowOff>66675</xdr:rowOff>
                  </from>
                  <to>
                    <xdr:col>1</xdr:col>
                    <xdr:colOff>5200650</xdr:colOff>
                    <xdr:row>171</xdr:row>
                    <xdr:rowOff>38100</xdr:rowOff>
                  </to>
                </anchor>
              </controlPr>
            </control>
          </mc:Choice>
        </mc:AlternateContent>
        <mc:AlternateContent xmlns:mc="http://schemas.openxmlformats.org/markup-compatibility/2006">
          <mc:Choice Requires="x14">
            <control shapeId="506987" r:id="rId43" name="Drop Down 107">
              <controlPr defaultSize="0" autoLine="0" autoPict="0">
                <anchor moveWithCells="1">
                  <from>
                    <xdr:col>1</xdr:col>
                    <xdr:colOff>4476750</xdr:colOff>
                    <xdr:row>165</xdr:row>
                    <xdr:rowOff>66675</xdr:rowOff>
                  </from>
                  <to>
                    <xdr:col>1</xdr:col>
                    <xdr:colOff>5200650</xdr:colOff>
                    <xdr:row>166</xdr:row>
                    <xdr:rowOff>28575</xdr:rowOff>
                  </to>
                </anchor>
              </controlPr>
            </control>
          </mc:Choice>
        </mc:AlternateContent>
        <mc:AlternateContent xmlns:mc="http://schemas.openxmlformats.org/markup-compatibility/2006">
          <mc:Choice Requires="x14">
            <control shapeId="506988" r:id="rId44" name="Drop Down 108">
              <controlPr defaultSize="0" autoLine="0" autoPict="0">
                <anchor moveWithCells="1">
                  <from>
                    <xdr:col>1</xdr:col>
                    <xdr:colOff>4476750</xdr:colOff>
                    <xdr:row>185</xdr:row>
                    <xdr:rowOff>66675</xdr:rowOff>
                  </from>
                  <to>
                    <xdr:col>1</xdr:col>
                    <xdr:colOff>5200650</xdr:colOff>
                    <xdr:row>186</xdr:row>
                    <xdr:rowOff>66675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CS - Security (EN)</vt:lpstr>
      <vt:lpstr>CS - Security (FR)</vt:lpstr>
      <vt:lpstr>'CS - Security (EN)'!Print_Area</vt:lpstr>
      <vt:lpstr>'CS - Security (FR)'!Print_Area</vt:lpstr>
      <vt:lpstr>'CS - Security (EN)'!Print_Titles</vt:lpstr>
      <vt:lpstr>'CS - Security (FR)'!Print_Titles</vt:lpstr>
    </vt:vector>
  </TitlesOfParts>
  <Company>National Energy Board - NEB / Office national de l'énergie - ONÉ</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Security Program Self-evaluation Tool / Outil d'auto-évaluation</dc:title>
  <dc:subject>Security Program Self-evaluation Tool / Outil d'auto-évaluation</dc:subject>
  <dc:creator>National Energy Board - NEB / Office national de l'énergie - ONÉ</dc:creator>
  <cp:keywords>Security Program Self-evaluation Tool/Outil d'auto-évaluation</cp:keywords>
  <cp:lastModifiedBy>Software_Install1</cp:lastModifiedBy>
  <cp:lastPrinted>2017-03-13T03:24:07Z</cp:lastPrinted>
  <dcterms:created xsi:type="dcterms:W3CDTF">2010-01-26T19:52:41Z</dcterms:created>
  <dcterms:modified xsi:type="dcterms:W3CDTF">2017-06-06T18:41:58Z</dcterms:modified>
</cp:coreProperties>
</file>