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3880" windowHeight="13440" tabRatio="820"/>
  </bookViews>
  <sheets>
    <sheet name="ES.1" sheetId="22" r:id="rId1"/>
    <sheet name="ES.2" sheetId="23" r:id="rId2"/>
    <sheet name="ES.3" sheetId="18" r:id="rId3"/>
    <sheet name="2.1" sheetId="9" r:id="rId4"/>
    <sheet name="2.2" sheetId="10" r:id="rId5"/>
    <sheet name="2.3" sheetId="11" r:id="rId6"/>
    <sheet name="3.1" sheetId="12" r:id="rId7"/>
    <sheet name="3.2" sheetId="13" r:id="rId8"/>
    <sheet name="3.3" sheetId="14" r:id="rId9"/>
    <sheet name="3.4" sheetId="15" r:id="rId10"/>
    <sheet name="3.5" sheetId="1" r:id="rId11"/>
    <sheet name="3.6" sheetId="2" r:id="rId12"/>
    <sheet name="3.7" sheetId="16" r:id="rId13"/>
    <sheet name="3.8" sheetId="5" r:id="rId14"/>
    <sheet name="3.9" sheetId="4" r:id="rId15"/>
    <sheet name="3.10" sheetId="8" r:id="rId16"/>
    <sheet name="3.11" sheetId="7" r:id="rId17"/>
    <sheet name="3.12" sheetId="17" r:id="rId18"/>
    <sheet name="3.13" sheetId="26" r:id="rId19"/>
    <sheet name="3.14" sheetId="20" r:id="rId20"/>
    <sheet name="3.15" sheetId="25" r:id="rId21"/>
    <sheet name="3.16" sheetId="21" r:id="rId22"/>
  </sheets>
  <calcPr calcId="145621"/>
</workbook>
</file>

<file path=xl/calcChain.xml><?xml version="1.0" encoding="utf-8"?>
<calcChain xmlns="http://schemas.openxmlformats.org/spreadsheetml/2006/main">
  <c r="E9" i="26" l="1"/>
  <c r="E13" i="26"/>
  <c r="E7" i="26"/>
  <c r="E11" i="26"/>
  <c r="E15" i="26"/>
  <c r="E6" i="26"/>
  <c r="E10" i="26"/>
  <c r="E14" i="26"/>
  <c r="E5" i="26"/>
  <c r="E8" i="26"/>
  <c r="E12" i="26"/>
  <c r="E5" i="5" l="1"/>
  <c r="E6" i="5"/>
  <c r="E7" i="5"/>
  <c r="E8" i="5"/>
  <c r="E9" i="5"/>
  <c r="E10" i="5"/>
  <c r="E11" i="5"/>
  <c r="E12" i="5"/>
  <c r="E13" i="5"/>
  <c r="E4" i="5"/>
  <c r="H5" i="1" l="1"/>
  <c r="H6" i="1"/>
  <c r="H7" i="1"/>
  <c r="H8" i="1"/>
  <c r="H9" i="1"/>
  <c r="H10" i="1"/>
  <c r="H11" i="1"/>
  <c r="H12" i="1"/>
  <c r="H13" i="1"/>
  <c r="H4" i="1"/>
  <c r="E8" i="25" l="1"/>
  <c r="E5" i="25" l="1"/>
  <c r="E7" i="25"/>
  <c r="E4" i="25"/>
  <c r="E6" i="25"/>
  <c r="C13" i="21" l="1"/>
  <c r="C12" i="21"/>
  <c r="C11" i="21"/>
  <c r="C10" i="21"/>
  <c r="C9" i="21"/>
  <c r="C8" i="21"/>
  <c r="C7" i="21"/>
  <c r="C6" i="21"/>
  <c r="C5" i="21"/>
  <c r="C4" i="21"/>
  <c r="B42" i="21" l="1"/>
</calcChain>
</file>

<file path=xl/sharedStrings.xml><?xml version="1.0" encoding="utf-8"?>
<sst xmlns="http://schemas.openxmlformats.org/spreadsheetml/2006/main" count="274" uniqueCount="211">
  <si>
    <t xml:space="preserve">Mined Bitumen </t>
  </si>
  <si>
    <t xml:space="preserve">In Situ Bitumen </t>
  </si>
  <si>
    <t>WCSB Condensate</t>
  </si>
  <si>
    <t>Eastern Canada</t>
  </si>
  <si>
    <t>WCSB Conventional Light</t>
  </si>
  <si>
    <t>WCSB Conventional Heavy</t>
  </si>
  <si>
    <t>Mined Bitumen</t>
  </si>
  <si>
    <t>In Situ Bitumen</t>
  </si>
  <si>
    <t>Reference</t>
  </si>
  <si>
    <t>Low Price</t>
  </si>
  <si>
    <t>Tight</t>
  </si>
  <si>
    <t>Shale</t>
  </si>
  <si>
    <t>Conventional (non-tight)</t>
  </si>
  <si>
    <t>Gas from Oil Wells</t>
  </si>
  <si>
    <t>High Price</t>
  </si>
  <si>
    <t>Ethane</t>
  </si>
  <si>
    <t>Propane</t>
  </si>
  <si>
    <t>Butanes</t>
  </si>
  <si>
    <t>EF2016</t>
  </si>
  <si>
    <t>Pentanes Plus</t>
  </si>
  <si>
    <t>Coal bed methane</t>
  </si>
  <si>
    <t>Figure 2.1 - Global Crude Oil Prices</t>
  </si>
  <si>
    <t>Brent</t>
  </si>
  <si>
    <t>West Texas Intermediate</t>
  </si>
  <si>
    <t>Figure 2.2 - Brent Crude Oil Price, Reference, High and Low Price Cases</t>
  </si>
  <si>
    <t xml:space="preserve">Reference </t>
  </si>
  <si>
    <t>Total End-Use</t>
  </si>
  <si>
    <t>Transportation</t>
  </si>
  <si>
    <t>Industrial</t>
  </si>
  <si>
    <t>Commercial</t>
  </si>
  <si>
    <t>Residential</t>
  </si>
  <si>
    <t>2015 to 2040 (Update 2016)</t>
  </si>
  <si>
    <t>1990 to 2014</t>
  </si>
  <si>
    <t>Natural Gas</t>
  </si>
  <si>
    <t>Motor Gasoline</t>
  </si>
  <si>
    <t>Biofuels</t>
  </si>
  <si>
    <t>Electric</t>
  </si>
  <si>
    <t>Diesel</t>
  </si>
  <si>
    <t>Aviation Fuel</t>
  </si>
  <si>
    <t>Other RPPs</t>
  </si>
  <si>
    <t>Figure 2.3 - Henry Hub Natural Gas Price, Reference, High and Low Price Cases</t>
  </si>
  <si>
    <t>Figure 3.1 - Historical and Projected Growth in End-Use Energy Demand by Sector, Reference Case</t>
  </si>
  <si>
    <t>Figure 3.2 - Transportation Energy Demand by Fuel, Reference Case</t>
  </si>
  <si>
    <t>Canada</t>
  </si>
  <si>
    <t>Other Provinces</t>
  </si>
  <si>
    <t>B.C., Alberta, Saskatchewan, Newfoundland</t>
  </si>
  <si>
    <t>Figure 3.3 - Projected Growth in End-Use Energy Demand, Reference, High and Low Price Cases</t>
  </si>
  <si>
    <t>Nuclear</t>
  </si>
  <si>
    <t>Hydro</t>
  </si>
  <si>
    <t>Coal, Coke and Coke Oven Gas</t>
  </si>
  <si>
    <t>RPP and NGL</t>
  </si>
  <si>
    <t>Non-hydro Renewables</t>
  </si>
  <si>
    <t>2040 (EF2016)</t>
  </si>
  <si>
    <t>2040 (Update 2016)</t>
  </si>
  <si>
    <t>Figure 3.4 - Share of Fuel in Primary Energy Demand, Reference Case</t>
  </si>
  <si>
    <t>Figure 3.5 - Total Canadian Crude Oil and Equivalent Production, Reference Case</t>
  </si>
  <si>
    <r>
      <t>Figure 3.6 - Oil Sands Production, Reference Case</t>
    </r>
    <r>
      <rPr>
        <b/>
        <sz val="11"/>
        <color theme="1"/>
        <rFont val="Calibri"/>
        <family val="2"/>
        <scheme val="minor"/>
      </rPr>
      <t xml:space="preserve"> </t>
    </r>
  </si>
  <si>
    <t>2010-2015</t>
  </si>
  <si>
    <t>2015-2025</t>
  </si>
  <si>
    <t>2025-2040</t>
  </si>
  <si>
    <t>Figure 3.7 - Annual Average Production-Weighted SOR Improvements of Thermal Oil Sands Production, Reference, High and Low Price Cases</t>
  </si>
  <si>
    <t>Figure 3.9 - Total Canadian Oil Production, Reference, High and Low Price Cases</t>
  </si>
  <si>
    <t>Solar</t>
  </si>
  <si>
    <t>Wind</t>
  </si>
  <si>
    <t>Biomass /Geothermal</t>
  </si>
  <si>
    <t>Uranium</t>
  </si>
  <si>
    <t>Coal and Coke</t>
  </si>
  <si>
    <t>Oil</t>
  </si>
  <si>
    <t>Retirement</t>
  </si>
  <si>
    <t>#SUM('F:\bucom\EF Report\2016\Figures\DMD figures\[TotFuelDemand-Ref.xls]cn'!R$89:R$90)</t>
  </si>
  <si>
    <t>#SUM('F:\bucom\EF Report\2016\Figures\DMD figures\[TotFuelDemand-Ref.xls]cn'!S$89:S$90)</t>
  </si>
  <si>
    <t>#SUM('F:\bucom\EF Report\2016\Figures\DMD figures\[TotFuelDemand-Ref.xls]cn'!T$89:T$90)</t>
  </si>
  <si>
    <t>#SUM('F:\bucom\EF Report\2016\Figures\DMD figures\[TotFuelDemand-Ref.xls]cn'!U$89:U$90)</t>
  </si>
  <si>
    <t>#SUM('F:\bucom\EF Report\2016\Figures\DMD figures\[TotFuelDemand-Ref.xls]cn'!V$89:V$90)</t>
  </si>
  <si>
    <t>#SUM('F:\bucom\EF Report\2016\Figures\DMD figures\[TotFuelDemand-Ref.xls]cn'!W$89:W$90)</t>
  </si>
  <si>
    <t>#SUM('F:\bucom\EF Report\2016\Figures\DMD figures\[TotFuelDemand-Ref.xls]cn'!X$89:X$90)</t>
  </si>
  <si>
    <t>#SUM('F:\bucom\EF Report\2016\Figures\DMD figures\[TotFuelDemand-Ref.xls]cn'!Y$89:Y$90)</t>
  </si>
  <si>
    <t>#SUM('F:\bucom\EF Report\2016\Figures\DMD figures\[TotFuelDemand-Ref.xls]cn'!Z$89:Z$90)</t>
  </si>
  <si>
    <t>#SUM('F:\bucom\EF Report\2016\Figures\DMD figures\[TotFuelDemand-Ref.xls]cn'!AA$89:AA$90)</t>
  </si>
  <si>
    <t>#SUM('F:\bucom\EF Report\2016\Figures\DMD figures\[TotFuelDemand-Ref.xls]cn'!AB$89:AB$90)</t>
  </si>
  <si>
    <t>#SUM('F:\bucom\EF Report\2016\Figures\DMD figures\[TotFuelDemand-Ref.xls]cn'!AC$89:AC$90)</t>
  </si>
  <si>
    <t>#SUM('F:\bucom\EF Report\2016\Figures\DMD figures\[TotFuelDemand-Ref.xls]cn'!AD$89:AD$90)</t>
  </si>
  <si>
    <t>#SUM('F:\bucom\EF Report\2016\Figures\DMD figures\[TotFuelDemand-Ref.xls]cn'!AE$89:AE$90)</t>
  </si>
  <si>
    <t>#SUM('F:\bucom\EF Report\2016\Figures\DMD figures\[TotFuelDemand-Ref.xls]cn'!AF$89:AF$90)</t>
  </si>
  <si>
    <t>#SUM('F:\bucom\EF Report\2016\Figures\DMD figures\[TotFuelDemand-Ref.xls]cn'!AG$89:AG$90)</t>
  </si>
  <si>
    <t>#SUM('F:\bucom\EF Report\2016\Figures\DMD figures\[TotFuelDemand-Ref.xls]cn'!AH$89:AH$90)</t>
  </si>
  <si>
    <t>#SUM('F:\bucom\EF Report\2016\Figures\DMD figures\[TotFuelDemand-Ref.xls]cn'!AI$89:AI$90)</t>
  </si>
  <si>
    <t>#SUM('F:\bucom\EF Report\2016\Figures\DMD figures\[TotFuelDemand-Ref.xls]cn'!AJ$89:AJ$90)</t>
  </si>
  <si>
    <t>#SUM('F:\bucom\EF Report\2016\Figures\DMD figures\[TotFuelDemand-Ref.xls]cn'!AK$89:AK$90)</t>
  </si>
  <si>
    <t>#SUM('F:\bucom\EF Report\2016\Figures\DMD figures\[TotFuelDemand-Ref.xls]cn'!AL$89:AL$90)</t>
  </si>
  <si>
    <t>#SUM('F:\bucom\EF Report\2016\Figures\DMD figures\[TotFuelDemand-Ref.xls]cn'!AM$89:AM$90)</t>
  </si>
  <si>
    <t>#SUM('F:\bucom\EF Report\2016\Figures\DMD figures\[TotFuelDemand-Ref.xls]cn'!AN$89:AN$90)</t>
  </si>
  <si>
    <t>#SUM('F:\bucom\EF Report\2016\Figures\DMD figures\[TotFuelDemand-Ref.xls]cn'!AO$89:AO$90)</t>
  </si>
  <si>
    <t>#SUM('F:\bucom\EF Report\2016\Figures\DMD figures\[TotFuelDemand-Ref.xls]cn'!AP$89:AP$90)</t>
  </si>
  <si>
    <t>#SUM('F:\bucom\EF Report\2016\Figures\DMD figures\[TotFuelDemand-Ref.xls]cn'!AQ$89:AQ$90)</t>
  </si>
  <si>
    <t>#SUM('F:\bucom\EF Report\2016\Figures\DMD figures\[TotFuelDemand-Ref.xls]cn'!AR$89:AR$90)</t>
  </si>
  <si>
    <t>#SUM('F:\bucom\EF Report\2016\Figures\DMD figures\[TotFuelDemand-Ref.xls]cn'!AS$89:AS$90)</t>
  </si>
  <si>
    <t>#SUM('F:\bucom\EF Report\2016\Figures\DMD figures\[TotFuelDemand-Ref.xls]cn'!AT$89:AT$90)</t>
  </si>
  <si>
    <t>#SUM('F:\bucom\EF Report\2016\Figures\DMD figures\[TotFuelDemand-Ref.xls]cn'!AU$89:AU$90)</t>
  </si>
  <si>
    <t>#SUM('F:\bucom\EF Report\2016\Figures\DMD figures\[TotFuelDemand-Ref.xls]cn'!AV$89:AV$90)</t>
  </si>
  <si>
    <t>#SUM('F:\bucom\EF Report\2016\Figures\DMD figures\[TotFuelDemand-Ref.xls]cn'!AW$89:AW$90)</t>
  </si>
  <si>
    <t>#SUM('F:\bucom\EF Report\2016\Figures\DMD figures\[TotFuelDemand-Ref.xls]cn'!AX$89:AX$90)</t>
  </si>
  <si>
    <t>#SUM('F:\bucom\EF Report\2016\Figures\DMD figures\[TotFuelDemand-Ref.xls]cn'!AY$89:AY$90)</t>
  </si>
  <si>
    <t>#SUM('F:\bucom\EF Report\2016\Figures\DMD figures\[TotFuelDemand-Ref.xls]cn'!AZ$89:AZ$90)</t>
  </si>
  <si>
    <t>#SUM('F:\bucom\EF Report\2016\Figures\DMD figures\[TotFuelDemand-Ref.xls]cn'!BA$89:BA$90)</t>
  </si>
  <si>
    <t>#SUM('F:\bucom\EF Report\2016\Figures\DMD figures\[TotFuelDemand-Ref.xls]cn'!R$66:R$68,'F:\bucom\EF Report\2016\Figures\DMD figures\[TotFuelDemand-Ref.xls]cn'!R$74,'F:\bucom\EF Report\2016\Figures\DMD figures\[TotFuelDemand-Ref.xls]cn'!R$77,'F:\bucom\EF Report\2016\Figures\DMD figures\[TotFuelDemand-Ref.xls]cn'!R$79,'F:\bucom\EF Report\2016\Figures\DMD figures\[TotFuelDemand-Ref.xls]cn'!R$82,'F:\bucom\EF Report\2016\Figures\DMD figures\[TotFuelDemand-Ref.xls]cn'!R$83,'F:\bucom\EF Report\2016\Figures\DMD figures\[TotFuelDemand-Ref.xls]cn'!R$85:R$87,'F:\bucom\EF Report\2016\Figures\DMD figures\[TotFuelDemand-Ref.xls]cn'!R$92:R$95,'F:\bucom\EF Report\2016\Figures\DMD figures\[TotFuelDemand-Ref.xls]cn'!R$88,'F:\bucom\EF Report\2016\Figures\DMD figures\[TotFuelDemand-Ref.xls]cn'!R$98,'F:\bucom\EF Report\2016\Figures\DMD figures\[TotFuelDemand-Ref.xls]cn'!R$101:R$102)</t>
  </si>
  <si>
    <t>#SUM('F:\bucom\EF Report\2016\Figures\DMD figures\[TotFuelDemand-Ref.xls]cn'!S$66:S$68,'F:\bucom\EF Report\2016\Figures\DMD figures\[TotFuelDemand-Ref.xls]cn'!S$74,'F:\bucom\EF Report\2016\Figures\DMD figures\[TotFuelDemand-Ref.xls]cn'!S$77,'F:\bucom\EF Report\2016\Figures\DMD figures\[TotFuelDemand-Ref.xls]cn'!S$79,'F:\bucom\EF Report\2016\Figures\DMD figures\[TotFuelDemand-Ref.xls]cn'!S$82,'F:\bucom\EF Report\2016\Figures\DMD figures\[TotFuelDemand-Ref.xls]cn'!S$83,'F:\bucom\EF Report\2016\Figures\DMD figures\[TotFuelDemand-Ref.xls]cn'!S$85:S$87,'F:\bucom\EF Report\2016\Figures\DMD figures\[TotFuelDemand-Ref.xls]cn'!S$92:S$95,'F:\bucom\EF Report\2016\Figures\DMD figures\[TotFuelDemand-Ref.xls]cn'!S$88,'F:\bucom\EF Report\2016\Figures\DMD figures\[TotFuelDemand-Ref.xls]cn'!S$98,'F:\bucom\EF Report\2016\Figures\DMD figures\[TotFuelDemand-Ref.xls]cn'!S$101:S$102)</t>
  </si>
  <si>
    <t>#SUM('F:\bucom\EF Report\2016\Figures\DMD figures\[TotFuelDemand-Ref.xls]cn'!T$66:T$68,'F:\bucom\EF Report\2016\Figures\DMD figures\[TotFuelDemand-Ref.xls]cn'!T$74,'F:\bucom\EF Report\2016\Figures\DMD figures\[TotFuelDemand-Ref.xls]cn'!T$77,'F:\bucom\EF Report\2016\Figures\DMD figures\[TotFuelDemand-Ref.xls]cn'!T$79,'F:\bucom\EF Report\2016\Figures\DMD figures\[TotFuelDemand-Ref.xls]cn'!T$82,'F:\bucom\EF Report\2016\Figures\DMD figures\[TotFuelDemand-Ref.xls]cn'!T$83,'F:\bucom\EF Report\2016\Figures\DMD figures\[TotFuelDemand-Ref.xls]cn'!T$85:T$87,'F:\bucom\EF Report\2016\Figures\DMD figures\[TotFuelDemand-Ref.xls]cn'!T$92:T$95,'F:\bucom\EF Report\2016\Figures\DMD figures\[TotFuelDemand-Ref.xls]cn'!T$88,'F:\bucom\EF Report\2016\Figures\DMD figures\[TotFuelDemand-Ref.xls]cn'!T$98,'F:\bucom\EF Report\2016\Figures\DMD figures\[TotFuelDemand-Ref.xls]cn'!T$101:T$102)</t>
  </si>
  <si>
    <t>#SUM('F:\bucom\EF Report\2016\Figures\DMD figures\[TotFuelDemand-Ref.xls]cn'!U$66:U$68,'F:\bucom\EF Report\2016\Figures\DMD figures\[TotFuelDemand-Ref.xls]cn'!U$74,'F:\bucom\EF Report\2016\Figures\DMD figures\[TotFuelDemand-Ref.xls]cn'!U$77,'F:\bucom\EF Report\2016\Figures\DMD figures\[TotFuelDemand-Ref.xls]cn'!U$79,'F:\bucom\EF Report\2016\Figures\DMD figures\[TotFuelDemand-Ref.xls]cn'!U$82,'F:\bucom\EF Report\2016\Figures\DMD figures\[TotFuelDemand-Ref.xls]cn'!U$83,'F:\bucom\EF Report\2016\Figures\DMD figures\[TotFuelDemand-Ref.xls]cn'!U$85:U$87,'F:\bucom\EF Report\2016\Figures\DMD figures\[TotFuelDemand-Ref.xls]cn'!U$92:U$95,'F:\bucom\EF Report\2016\Figures\DMD figures\[TotFuelDemand-Ref.xls]cn'!U$88,'F:\bucom\EF Report\2016\Figures\DMD figures\[TotFuelDemand-Ref.xls]cn'!U$98,'F:\bucom\EF Report\2016\Figures\DMD figures\[TotFuelDemand-Ref.xls]cn'!U$101:U$102)</t>
  </si>
  <si>
    <t>#SUM('F:\bucom\EF Report\2016\Figures\DMD figures\[TotFuelDemand-Ref.xls]cn'!V$66:V$68,'F:\bucom\EF Report\2016\Figures\DMD figures\[TotFuelDemand-Ref.xls]cn'!V$74,'F:\bucom\EF Report\2016\Figures\DMD figures\[TotFuelDemand-Ref.xls]cn'!V$77,'F:\bucom\EF Report\2016\Figures\DMD figures\[TotFuelDemand-Ref.xls]cn'!V$79,'F:\bucom\EF Report\2016\Figures\DMD figures\[TotFuelDemand-Ref.xls]cn'!V$82,'F:\bucom\EF Report\2016\Figures\DMD figures\[TotFuelDemand-Ref.xls]cn'!V$83,'F:\bucom\EF Report\2016\Figures\DMD figures\[TotFuelDemand-Ref.xls]cn'!V$85:V$87,'F:\bucom\EF Report\2016\Figures\DMD figures\[TotFuelDemand-Ref.xls]cn'!V$92:V$95,'F:\bucom\EF Report\2016\Figures\DMD figures\[TotFuelDemand-Ref.xls]cn'!V$88,'F:\bucom\EF Report\2016\Figures\DMD figures\[TotFuelDemand-Ref.xls]cn'!V$98,'F:\bucom\EF Report\2016\Figures\DMD figures\[TotFuelDemand-Ref.xls]cn'!V$101:V$102)</t>
  </si>
  <si>
    <t>#SUM('F:\bucom\EF Report\2016\Figures\DMD figures\[TotFuelDemand-Ref.xls]cn'!W$66:W$68,'F:\bucom\EF Report\2016\Figures\DMD figures\[TotFuelDemand-Ref.xls]cn'!W$74,'F:\bucom\EF Report\2016\Figures\DMD figures\[TotFuelDemand-Ref.xls]cn'!W$77,'F:\bucom\EF Report\2016\Figures\DMD figures\[TotFuelDemand-Ref.xls]cn'!W$79,'F:\bucom\EF Report\2016\Figures\DMD figures\[TotFuelDemand-Ref.xls]cn'!W$82,'F:\bucom\EF Report\2016\Figures\DMD figures\[TotFuelDemand-Ref.xls]cn'!W$83,'F:\bucom\EF Report\2016\Figures\DMD figures\[TotFuelDemand-Ref.xls]cn'!W$85:W$87,'F:\bucom\EF Report\2016\Figures\DMD figures\[TotFuelDemand-Ref.xls]cn'!W$92:W$95,'F:\bucom\EF Report\2016\Figures\DMD figures\[TotFuelDemand-Ref.xls]cn'!W$88,'F:\bucom\EF Report\2016\Figures\DMD figures\[TotFuelDemand-Ref.xls]cn'!W$98,'F:\bucom\EF Report\2016\Figures\DMD figures\[TotFuelDemand-Ref.xls]cn'!W$101:W$102)</t>
  </si>
  <si>
    <t>#SUM('F:\bucom\EF Report\2016\Figures\DMD figures\[TotFuelDemand-Ref.xls]cn'!X$66:X$68,'F:\bucom\EF Report\2016\Figures\DMD figures\[TotFuelDemand-Ref.xls]cn'!X$74,'F:\bucom\EF Report\2016\Figures\DMD figures\[TotFuelDemand-Ref.xls]cn'!X$77,'F:\bucom\EF Report\2016\Figures\DMD figures\[TotFuelDemand-Ref.xls]cn'!X$79,'F:\bucom\EF Report\2016\Figures\DMD figures\[TotFuelDemand-Ref.xls]cn'!X$82,'F:\bucom\EF Report\2016\Figures\DMD figures\[TotFuelDemand-Ref.xls]cn'!X$83,'F:\bucom\EF Report\2016\Figures\DMD figures\[TotFuelDemand-Ref.xls]cn'!X$85:X$87,'F:\bucom\EF Report\2016\Figures\DMD figures\[TotFuelDemand-Ref.xls]cn'!X$92:X$95,'F:\bucom\EF Report\2016\Figures\DMD figures\[TotFuelDemand-Ref.xls]cn'!X$88,'F:\bucom\EF Report\2016\Figures\DMD figures\[TotFuelDemand-Ref.xls]cn'!X$98,'F:\bucom\EF Report\2016\Figures\DMD figures\[TotFuelDemand-Ref.xls]cn'!X$101:X$102)</t>
  </si>
  <si>
    <t>#SUM('F:\bucom\EF Report\2016\Figures\DMD figures\[TotFuelDemand-Ref.xls]cn'!Y$66:Y$68,'F:\bucom\EF Report\2016\Figures\DMD figures\[TotFuelDemand-Ref.xls]cn'!Y$74,'F:\bucom\EF Report\2016\Figures\DMD figures\[TotFuelDemand-Ref.xls]cn'!Y$77,'F:\bucom\EF Report\2016\Figures\DMD figures\[TotFuelDemand-Ref.xls]cn'!Y$79,'F:\bucom\EF Report\2016\Figures\DMD figures\[TotFuelDemand-Ref.xls]cn'!Y$82,'F:\bucom\EF Report\2016\Figures\DMD figures\[TotFuelDemand-Ref.xls]cn'!Y$83,'F:\bucom\EF Report\2016\Figures\DMD figures\[TotFuelDemand-Ref.xls]cn'!Y$85:Y$87,'F:\bucom\EF Report\2016\Figures\DMD figures\[TotFuelDemand-Ref.xls]cn'!Y$92:Y$95,'F:\bucom\EF Report\2016\Figures\DMD figures\[TotFuelDemand-Ref.xls]cn'!Y$88,'F:\bucom\EF Report\2016\Figures\DMD figures\[TotFuelDemand-Ref.xls]cn'!Y$98,'F:\bucom\EF Report\2016\Figures\DMD figures\[TotFuelDemand-Ref.xls]cn'!Y$101:Y$102)</t>
  </si>
  <si>
    <t>#SUM('F:\bucom\EF Report\2016\Figures\DMD figures\[TotFuelDemand-Ref.xls]cn'!Z$66:Z$68,'F:\bucom\EF Report\2016\Figures\DMD figures\[TotFuelDemand-Ref.xls]cn'!Z$74,'F:\bucom\EF Report\2016\Figures\DMD figures\[TotFuelDemand-Ref.xls]cn'!Z$77,'F:\bucom\EF Report\2016\Figures\DMD figures\[TotFuelDemand-Ref.xls]cn'!Z$79,'F:\bucom\EF Report\2016\Figures\DMD figures\[TotFuelDemand-Ref.xls]cn'!Z$82,'F:\bucom\EF Report\2016\Figures\DMD figures\[TotFuelDemand-Ref.xls]cn'!Z$83,'F:\bucom\EF Report\2016\Figures\DMD figures\[TotFuelDemand-Ref.xls]cn'!Z$85:Z$87,'F:\bucom\EF Report\2016\Figures\DMD figures\[TotFuelDemand-Ref.xls]cn'!Z$92:Z$95,'F:\bucom\EF Report\2016\Figures\DMD figures\[TotFuelDemand-Ref.xls]cn'!Z$88,'F:\bucom\EF Report\2016\Figures\DMD figures\[TotFuelDemand-Ref.xls]cn'!Z$98,'F:\bucom\EF Report\2016\Figures\DMD figures\[TotFuelDemand-Ref.xls]cn'!Z$101:Z$102)</t>
  </si>
  <si>
    <t>#SUM('F:\bucom\EF Report\2016\Figures\DMD figures\[TotFuelDemand-Ref.xls]cn'!AA$66:AA$68,'F:\bucom\EF Report\2016\Figures\DMD figures\[TotFuelDemand-Ref.xls]cn'!AA$74,'F:\bucom\EF Report\2016\Figures\DMD figures\[TotFuelDemand-Ref.xls]cn'!AA$77,'F:\bucom\EF Report\2016\Figures\DMD figures\[TotFuelDemand-Ref.xls]cn'!AA$79,'F:\bucom\EF Report\2016\Figures\DMD figures\[TotFuelDemand-Ref.xls]cn'!AA$82,'F:\bucom\EF Report\2016\Figures\DMD figures\[TotFuelDemand-Ref.xls]cn'!AA$83,'F:\bucom\EF Report\2016\Figures\DMD figures\[TotFuelDemand-Ref.xls]cn'!AA$85:AA$87,'F:\bucom\EF Report\2016\Figures\DMD figures\[TotFuelDemand-Ref.xls]cn'!AA$92:AA$95,'F:\bucom\EF Report\2016\Figures\DMD figures\[TotFuelDemand-Ref.xls]cn'!AA$88,'F:\bucom\EF Report\2016\Figures\DMD figures\[TotFuelDemand-Ref.xls]cn'!AA$98,'F:\bucom\EF Report\2016\Figures\DMD figures\[TotFuelDemand-Ref.xls]cn'!AA$101:AA$102)</t>
  </si>
  <si>
    <t>#SUM('F:\bucom\EF Report\2016\Figures\DMD figures\[TotFuelDemand-Ref.xls]cn'!AB$66:AB$68,'F:\bucom\EF Report\2016\Figures\DMD figures\[TotFuelDemand-Ref.xls]cn'!AB$74,'F:\bucom\EF Report\2016\Figures\DMD figures\[TotFuelDemand-Ref.xls]cn'!AB$77,'F:\bucom\EF Report\2016\Figures\DMD figures\[TotFuelDemand-Ref.xls]cn'!AB$79,'F:\bucom\EF Report\2016\Figures\DMD figures\[TotFuelDemand-Ref.xls]cn'!AB$82,'F:\bucom\EF Report\2016\Figures\DMD figures\[TotFuelDemand-Ref.xls]cn'!AB$83,'F:\bucom\EF Report\2016\Figures\DMD figures\[TotFuelDemand-Ref.xls]cn'!AB$85:AB$87,'F:\bucom\EF Report\2016\Figures\DMD figures\[TotFuelDemand-Ref.xls]cn'!AB$92:AB$95,'F:\bucom\EF Report\2016\Figures\DMD figures\[TotFuelDemand-Ref.xls]cn'!AB$88,'F:\bucom\EF Report\2016\Figures\DMD figures\[TotFuelDemand-Ref.xls]cn'!AB$98,'F:\bucom\EF Report\2016\Figures\DMD figures\[TotFuelDemand-Ref.xls]cn'!AB$101:AB$102)</t>
  </si>
  <si>
    <t>#SUM('F:\bucom\EF Report\2016\Figures\DMD figures\[TotFuelDemand-Ref.xls]cn'!AC$66:AC$68,'F:\bucom\EF Report\2016\Figures\DMD figures\[TotFuelDemand-Ref.xls]cn'!AC$74,'F:\bucom\EF Report\2016\Figures\DMD figures\[TotFuelDemand-Ref.xls]cn'!AC$77,'F:\bucom\EF Report\2016\Figures\DMD figures\[TotFuelDemand-Ref.xls]cn'!AC$79,'F:\bucom\EF Report\2016\Figures\DMD figures\[TotFuelDemand-Ref.xls]cn'!AC$82,'F:\bucom\EF Report\2016\Figures\DMD figures\[TotFuelDemand-Ref.xls]cn'!AC$83,'F:\bucom\EF Report\2016\Figures\DMD figures\[TotFuelDemand-Ref.xls]cn'!AC$85:AC$87,'F:\bucom\EF Report\2016\Figures\DMD figures\[TotFuelDemand-Ref.xls]cn'!AC$92:AC$95,'F:\bucom\EF Report\2016\Figures\DMD figures\[TotFuelDemand-Ref.xls]cn'!AC$88,'F:\bucom\EF Report\2016\Figures\DMD figures\[TotFuelDemand-Ref.xls]cn'!AC$98,'F:\bucom\EF Report\2016\Figures\DMD figures\[TotFuelDemand-Ref.xls]cn'!AC$101:AC$102)</t>
  </si>
  <si>
    <t>#SUM('F:\bucom\EF Report\2016\Figures\DMD figures\[TotFuelDemand-Ref.xls]cn'!AD$66:AD$68,'F:\bucom\EF Report\2016\Figures\DMD figures\[TotFuelDemand-Ref.xls]cn'!AD$74,'F:\bucom\EF Report\2016\Figures\DMD figures\[TotFuelDemand-Ref.xls]cn'!AD$77,'F:\bucom\EF Report\2016\Figures\DMD figures\[TotFuelDemand-Ref.xls]cn'!AD$79,'F:\bucom\EF Report\2016\Figures\DMD figures\[TotFuelDemand-Ref.xls]cn'!AD$82,'F:\bucom\EF Report\2016\Figures\DMD figures\[TotFuelDemand-Ref.xls]cn'!AD$83,'F:\bucom\EF Report\2016\Figures\DMD figures\[TotFuelDemand-Ref.xls]cn'!AD$85:AD$87,'F:\bucom\EF Report\2016\Figures\DMD figures\[TotFuelDemand-Ref.xls]cn'!AD$92:AD$95,'F:\bucom\EF Report\2016\Figures\DMD figures\[TotFuelDemand-Ref.xls]cn'!AD$88,'F:\bucom\EF Report\2016\Figures\DMD figures\[TotFuelDemand-Ref.xls]cn'!AD$98,'F:\bucom\EF Report\2016\Figures\DMD figures\[TotFuelDemand-Ref.xls]cn'!AD$101:AD$102)</t>
  </si>
  <si>
    <t>#SUM('F:\bucom\EF Report\2016\Figures\DMD figures\[TotFuelDemand-Ref.xls]cn'!AE$66:AE$68,'F:\bucom\EF Report\2016\Figures\DMD figures\[TotFuelDemand-Ref.xls]cn'!AE$74,'F:\bucom\EF Report\2016\Figures\DMD figures\[TotFuelDemand-Ref.xls]cn'!AE$77,'F:\bucom\EF Report\2016\Figures\DMD figures\[TotFuelDemand-Ref.xls]cn'!AE$79,'F:\bucom\EF Report\2016\Figures\DMD figures\[TotFuelDemand-Ref.xls]cn'!AE$82,'F:\bucom\EF Report\2016\Figures\DMD figures\[TotFuelDemand-Ref.xls]cn'!AE$83,'F:\bucom\EF Report\2016\Figures\DMD figures\[TotFuelDemand-Ref.xls]cn'!AE$85:AE$87,'F:\bucom\EF Report\2016\Figures\DMD figures\[TotFuelDemand-Ref.xls]cn'!AE$92:AE$95,'F:\bucom\EF Report\2016\Figures\DMD figures\[TotFuelDemand-Ref.xls]cn'!AE$88,'F:\bucom\EF Report\2016\Figures\DMD figures\[TotFuelDemand-Ref.xls]cn'!AE$98,'F:\bucom\EF Report\2016\Figures\DMD figures\[TotFuelDemand-Ref.xls]cn'!AE$101:AE$102)</t>
  </si>
  <si>
    <t>#SUM('F:\bucom\EF Report\2016\Figures\DMD figures\[TotFuelDemand-Ref.xls]cn'!AF$66:AF$68,'F:\bucom\EF Report\2016\Figures\DMD figures\[TotFuelDemand-Ref.xls]cn'!AF$74,'F:\bucom\EF Report\2016\Figures\DMD figures\[TotFuelDemand-Ref.xls]cn'!AF$77,'F:\bucom\EF Report\2016\Figures\DMD figures\[TotFuelDemand-Ref.xls]cn'!AF$79,'F:\bucom\EF Report\2016\Figures\DMD figures\[TotFuelDemand-Ref.xls]cn'!AF$82,'F:\bucom\EF Report\2016\Figures\DMD figures\[TotFuelDemand-Ref.xls]cn'!AF$83,'F:\bucom\EF Report\2016\Figures\DMD figures\[TotFuelDemand-Ref.xls]cn'!AF$85:AF$87,'F:\bucom\EF Report\2016\Figures\DMD figures\[TotFuelDemand-Ref.xls]cn'!AF$92:AF$95,'F:\bucom\EF Report\2016\Figures\DMD figures\[TotFuelDemand-Ref.xls]cn'!AF$88,'F:\bucom\EF Report\2016\Figures\DMD figures\[TotFuelDemand-Ref.xls]cn'!AF$98,'F:\bucom\EF Report\2016\Figures\DMD figures\[TotFuelDemand-Ref.xls]cn'!AF$101:AF$102)</t>
  </si>
  <si>
    <t>#SUM('F:\bucom\EF Report\2016\Figures\DMD figures\[TotFuelDemand-Ref.xls]cn'!AG$66:AG$68,'F:\bucom\EF Report\2016\Figures\DMD figures\[TotFuelDemand-Ref.xls]cn'!AG$74,'F:\bucom\EF Report\2016\Figures\DMD figures\[TotFuelDemand-Ref.xls]cn'!AG$77,'F:\bucom\EF Report\2016\Figures\DMD figures\[TotFuelDemand-Ref.xls]cn'!AG$79,'F:\bucom\EF Report\2016\Figures\DMD figures\[TotFuelDemand-Ref.xls]cn'!AG$82,'F:\bucom\EF Report\2016\Figures\DMD figures\[TotFuelDemand-Ref.xls]cn'!AG$83,'F:\bucom\EF Report\2016\Figures\DMD figures\[TotFuelDemand-Ref.xls]cn'!AG$85:AG$87,'F:\bucom\EF Report\2016\Figures\DMD figures\[TotFuelDemand-Ref.xls]cn'!AG$92:AG$95,'F:\bucom\EF Report\2016\Figures\DMD figures\[TotFuelDemand-Ref.xls]cn'!AG$88,'F:\bucom\EF Report\2016\Figures\DMD figures\[TotFuelDemand-Ref.xls]cn'!AG$98,'F:\bucom\EF Report\2016\Figures\DMD figures\[TotFuelDemand-Ref.xls]cn'!AG$101:AG$102)</t>
  </si>
  <si>
    <t>#SUM('F:\bucom\EF Report\2016\Figures\DMD figures\[TotFuelDemand-Ref.xls]cn'!AH$66:AH$68,'F:\bucom\EF Report\2016\Figures\DMD figures\[TotFuelDemand-Ref.xls]cn'!AH$74,'F:\bucom\EF Report\2016\Figures\DMD figures\[TotFuelDemand-Ref.xls]cn'!AH$77,'F:\bucom\EF Report\2016\Figures\DMD figures\[TotFuelDemand-Ref.xls]cn'!AH$79,'F:\bucom\EF Report\2016\Figures\DMD figures\[TotFuelDemand-Ref.xls]cn'!AH$82,'F:\bucom\EF Report\2016\Figures\DMD figures\[TotFuelDemand-Ref.xls]cn'!AH$83,'F:\bucom\EF Report\2016\Figures\DMD figures\[TotFuelDemand-Ref.xls]cn'!AH$85:AH$87,'F:\bucom\EF Report\2016\Figures\DMD figures\[TotFuelDemand-Ref.xls]cn'!AH$92:AH$95,'F:\bucom\EF Report\2016\Figures\DMD figures\[TotFuelDemand-Ref.xls]cn'!AH$88,'F:\bucom\EF Report\2016\Figures\DMD figures\[TotFuelDemand-Ref.xls]cn'!AH$98,'F:\bucom\EF Report\2016\Figures\DMD figures\[TotFuelDemand-Ref.xls]cn'!AH$101:AH$102)</t>
  </si>
  <si>
    <t>#SUM('F:\bucom\EF Report\2016\Figures\DMD figures\[TotFuelDemand-Ref.xls]cn'!AI$66:AI$68,'F:\bucom\EF Report\2016\Figures\DMD figures\[TotFuelDemand-Ref.xls]cn'!AI$74,'F:\bucom\EF Report\2016\Figures\DMD figures\[TotFuelDemand-Ref.xls]cn'!AI$77,'F:\bucom\EF Report\2016\Figures\DMD figures\[TotFuelDemand-Ref.xls]cn'!AI$79,'F:\bucom\EF Report\2016\Figures\DMD figures\[TotFuelDemand-Ref.xls]cn'!AI$82,'F:\bucom\EF Report\2016\Figures\DMD figures\[TotFuelDemand-Ref.xls]cn'!AI$83,'F:\bucom\EF Report\2016\Figures\DMD figures\[TotFuelDemand-Ref.xls]cn'!AI$85:AI$87,'F:\bucom\EF Report\2016\Figures\DMD figures\[TotFuelDemand-Ref.xls]cn'!AI$92:AI$95,'F:\bucom\EF Report\2016\Figures\DMD figures\[TotFuelDemand-Ref.xls]cn'!AI$88,'F:\bucom\EF Report\2016\Figures\DMD figures\[TotFuelDemand-Ref.xls]cn'!AI$98,'F:\bucom\EF Report\2016\Figures\DMD figures\[TotFuelDemand-Ref.xls]cn'!AI$101:AI$102)</t>
  </si>
  <si>
    <t>#SUM('F:\bucom\EF Report\2016\Figures\DMD figures\[TotFuelDemand-Ref.xls]cn'!AJ$66:AJ$68,'F:\bucom\EF Report\2016\Figures\DMD figures\[TotFuelDemand-Ref.xls]cn'!AJ$74,'F:\bucom\EF Report\2016\Figures\DMD figures\[TotFuelDemand-Ref.xls]cn'!AJ$77,'F:\bucom\EF Report\2016\Figures\DMD figures\[TotFuelDemand-Ref.xls]cn'!AJ$79,'F:\bucom\EF Report\2016\Figures\DMD figures\[TotFuelDemand-Ref.xls]cn'!AJ$82,'F:\bucom\EF Report\2016\Figures\DMD figures\[TotFuelDemand-Ref.xls]cn'!AJ$83,'F:\bucom\EF Report\2016\Figures\DMD figures\[TotFuelDemand-Ref.xls]cn'!AJ$85:AJ$87,'F:\bucom\EF Report\2016\Figures\DMD figures\[TotFuelDemand-Ref.xls]cn'!AJ$92:AJ$95,'F:\bucom\EF Report\2016\Figures\DMD figures\[TotFuelDemand-Ref.xls]cn'!AJ$88,'F:\bucom\EF Report\2016\Figures\DMD figures\[TotFuelDemand-Ref.xls]cn'!AJ$98,'F:\bucom\EF Report\2016\Figures\DMD figures\[TotFuelDemand-Ref.xls]cn'!AJ$101:AJ$102)</t>
  </si>
  <si>
    <t>#SUM('F:\bucom\EF Report\2016\Figures\DMD figures\[TotFuelDemand-Ref.xls]cn'!AK$66:AK$68,'F:\bucom\EF Report\2016\Figures\DMD figures\[TotFuelDemand-Ref.xls]cn'!AK$74,'F:\bucom\EF Report\2016\Figures\DMD figures\[TotFuelDemand-Ref.xls]cn'!AK$77,'F:\bucom\EF Report\2016\Figures\DMD figures\[TotFuelDemand-Ref.xls]cn'!AK$79,'F:\bucom\EF Report\2016\Figures\DMD figures\[TotFuelDemand-Ref.xls]cn'!AK$82,'F:\bucom\EF Report\2016\Figures\DMD figures\[TotFuelDemand-Ref.xls]cn'!AK$83,'F:\bucom\EF Report\2016\Figures\DMD figures\[TotFuelDemand-Ref.xls]cn'!AK$85:AK$87,'F:\bucom\EF Report\2016\Figures\DMD figures\[TotFuelDemand-Ref.xls]cn'!AK$92:AK$95,'F:\bucom\EF Report\2016\Figures\DMD figures\[TotFuelDemand-Ref.xls]cn'!AK$88,'F:\bucom\EF Report\2016\Figures\DMD figures\[TotFuelDemand-Ref.xls]cn'!AK$98,'F:\bucom\EF Report\2016\Figures\DMD figures\[TotFuelDemand-Ref.xls]cn'!AK$101:AK$102)</t>
  </si>
  <si>
    <t>#SUM('F:\bucom\EF Report\2016\Figures\DMD figures\[TotFuelDemand-Ref.xls]cn'!AL$66:AL$68,'F:\bucom\EF Report\2016\Figures\DMD figures\[TotFuelDemand-Ref.xls]cn'!AL$74,'F:\bucom\EF Report\2016\Figures\DMD figures\[TotFuelDemand-Ref.xls]cn'!AL$77,'F:\bucom\EF Report\2016\Figures\DMD figures\[TotFuelDemand-Ref.xls]cn'!AL$79,'F:\bucom\EF Report\2016\Figures\DMD figures\[TotFuelDemand-Ref.xls]cn'!AL$82,'F:\bucom\EF Report\2016\Figures\DMD figures\[TotFuelDemand-Ref.xls]cn'!AL$83,'F:\bucom\EF Report\2016\Figures\DMD figures\[TotFuelDemand-Ref.xls]cn'!AL$85:AL$87,'F:\bucom\EF Report\2016\Figures\DMD figures\[TotFuelDemand-Ref.xls]cn'!AL$92:AL$95,'F:\bucom\EF Report\2016\Figures\DMD figures\[TotFuelDemand-Ref.xls]cn'!AL$88,'F:\bucom\EF Report\2016\Figures\DMD figures\[TotFuelDemand-Ref.xls]cn'!AL$98,'F:\bucom\EF Report\2016\Figures\DMD figures\[TotFuelDemand-Ref.xls]cn'!AL$101:AL$102)</t>
  </si>
  <si>
    <t>#SUM('F:\bucom\EF Report\2016\Figures\DMD figures\[TotFuelDemand-Ref.xls]cn'!AM$66:AM$68,'F:\bucom\EF Report\2016\Figures\DMD figures\[TotFuelDemand-Ref.xls]cn'!AM$74,'F:\bucom\EF Report\2016\Figures\DMD figures\[TotFuelDemand-Ref.xls]cn'!AM$77,'F:\bucom\EF Report\2016\Figures\DMD figures\[TotFuelDemand-Ref.xls]cn'!AM$79,'F:\bucom\EF Report\2016\Figures\DMD figures\[TotFuelDemand-Ref.xls]cn'!AM$82,'F:\bucom\EF Report\2016\Figures\DMD figures\[TotFuelDemand-Ref.xls]cn'!AM$83,'F:\bucom\EF Report\2016\Figures\DMD figures\[TotFuelDemand-Ref.xls]cn'!AM$85:AM$87,'F:\bucom\EF Report\2016\Figures\DMD figures\[TotFuelDemand-Ref.xls]cn'!AM$92:AM$95,'F:\bucom\EF Report\2016\Figures\DMD figures\[TotFuelDemand-Ref.xls]cn'!AM$88,'F:\bucom\EF Report\2016\Figures\DMD figures\[TotFuelDemand-Ref.xls]cn'!AM$98,'F:\bucom\EF Report\2016\Figures\DMD figures\[TotFuelDemand-Ref.xls]cn'!AM$101:AM$102)</t>
  </si>
  <si>
    <t>#SUM('F:\bucom\EF Report\2016\Figures\DMD figures\[TotFuelDemand-Ref.xls]cn'!AN$66:AN$68,'F:\bucom\EF Report\2016\Figures\DMD figures\[TotFuelDemand-Ref.xls]cn'!AN$74,'F:\bucom\EF Report\2016\Figures\DMD figures\[TotFuelDemand-Ref.xls]cn'!AN$77,'F:\bucom\EF Report\2016\Figures\DMD figures\[TotFuelDemand-Ref.xls]cn'!AN$79,'F:\bucom\EF Report\2016\Figures\DMD figures\[TotFuelDemand-Ref.xls]cn'!AN$82,'F:\bucom\EF Report\2016\Figures\DMD figures\[TotFuelDemand-Ref.xls]cn'!AN$83,'F:\bucom\EF Report\2016\Figures\DMD figures\[TotFuelDemand-Ref.xls]cn'!AN$85:AN$87,'F:\bucom\EF Report\2016\Figures\DMD figures\[TotFuelDemand-Ref.xls]cn'!AN$92:AN$95,'F:\bucom\EF Report\2016\Figures\DMD figures\[TotFuelDemand-Ref.xls]cn'!AN$88,'F:\bucom\EF Report\2016\Figures\DMD figures\[TotFuelDemand-Ref.xls]cn'!AN$98,'F:\bucom\EF Report\2016\Figures\DMD figures\[TotFuelDemand-Ref.xls]cn'!AN$101:AN$102)</t>
  </si>
  <si>
    <t>#SUM('F:\bucom\EF Report\2016\Figures\DMD figures\[TotFuelDemand-Ref.xls]cn'!AO$66:AO$68,'F:\bucom\EF Report\2016\Figures\DMD figures\[TotFuelDemand-Ref.xls]cn'!AO$74,'F:\bucom\EF Report\2016\Figures\DMD figures\[TotFuelDemand-Ref.xls]cn'!AO$77,'F:\bucom\EF Report\2016\Figures\DMD figures\[TotFuelDemand-Ref.xls]cn'!AO$79,'F:\bucom\EF Report\2016\Figures\DMD figures\[TotFuelDemand-Ref.xls]cn'!AO$82,'F:\bucom\EF Report\2016\Figures\DMD figures\[TotFuelDemand-Ref.xls]cn'!AO$83,'F:\bucom\EF Report\2016\Figures\DMD figures\[TotFuelDemand-Ref.xls]cn'!AO$85:AO$87,'F:\bucom\EF Report\2016\Figures\DMD figures\[TotFuelDemand-Ref.xls]cn'!AO$92:AO$95,'F:\bucom\EF Report\2016\Figures\DMD figures\[TotFuelDemand-Ref.xls]cn'!AO$88,'F:\bucom\EF Report\2016\Figures\DMD figures\[TotFuelDemand-Ref.xls]cn'!AO$98,'F:\bucom\EF Report\2016\Figures\DMD figures\[TotFuelDemand-Ref.xls]cn'!AO$101:AO$102)</t>
  </si>
  <si>
    <t>#SUM('F:\bucom\EF Report\2016\Figures\DMD figures\[TotFuelDemand-Ref.xls]cn'!AP$66:AP$68,'F:\bucom\EF Report\2016\Figures\DMD figures\[TotFuelDemand-Ref.xls]cn'!AP$74,'F:\bucom\EF Report\2016\Figures\DMD figures\[TotFuelDemand-Ref.xls]cn'!AP$77,'F:\bucom\EF Report\2016\Figures\DMD figures\[TotFuelDemand-Ref.xls]cn'!AP$79,'F:\bucom\EF Report\2016\Figures\DMD figures\[TotFuelDemand-Ref.xls]cn'!AP$82,'F:\bucom\EF Report\2016\Figures\DMD figures\[TotFuelDemand-Ref.xls]cn'!AP$83,'F:\bucom\EF Report\2016\Figures\DMD figures\[TotFuelDemand-Ref.xls]cn'!AP$85:AP$87,'F:\bucom\EF Report\2016\Figures\DMD figures\[TotFuelDemand-Ref.xls]cn'!AP$92:AP$95,'F:\bucom\EF Report\2016\Figures\DMD figures\[TotFuelDemand-Ref.xls]cn'!AP$88,'F:\bucom\EF Report\2016\Figures\DMD figures\[TotFuelDemand-Ref.xls]cn'!AP$98,'F:\bucom\EF Report\2016\Figures\DMD figures\[TotFuelDemand-Ref.xls]cn'!AP$101:AP$102)</t>
  </si>
  <si>
    <t>#SUM('F:\bucom\EF Report\2016\Figures\DMD figures\[TotFuelDemand-Ref.xls]cn'!AQ$66:AQ$68,'F:\bucom\EF Report\2016\Figures\DMD figures\[TotFuelDemand-Ref.xls]cn'!AQ$74,'F:\bucom\EF Report\2016\Figures\DMD figures\[TotFuelDemand-Ref.xls]cn'!AQ$77,'F:\bucom\EF Report\2016\Figures\DMD figures\[TotFuelDemand-Ref.xls]cn'!AQ$79,'F:\bucom\EF Report\2016\Figures\DMD figures\[TotFuelDemand-Ref.xls]cn'!AQ$82,'F:\bucom\EF Report\2016\Figures\DMD figures\[TotFuelDemand-Ref.xls]cn'!AQ$83,'F:\bucom\EF Report\2016\Figures\DMD figures\[TotFuelDemand-Ref.xls]cn'!AQ$85:AQ$87,'F:\bucom\EF Report\2016\Figures\DMD figures\[TotFuelDemand-Ref.xls]cn'!AQ$92:AQ$95,'F:\bucom\EF Report\2016\Figures\DMD figures\[TotFuelDemand-Ref.xls]cn'!AQ$88,'F:\bucom\EF Report\2016\Figures\DMD figures\[TotFuelDemand-Ref.xls]cn'!AQ$98,'F:\bucom\EF Report\2016\Figures\DMD figures\[TotFuelDemand-Ref.xls]cn'!AQ$101:AQ$102)</t>
  </si>
  <si>
    <t>#SUM('F:\bucom\EF Report\2016\Figures\DMD figures\[TotFuelDemand-Ref.xls]cn'!AR$66:AR$68,'F:\bucom\EF Report\2016\Figures\DMD figures\[TotFuelDemand-Ref.xls]cn'!AR$74,'F:\bucom\EF Report\2016\Figures\DMD figures\[TotFuelDemand-Ref.xls]cn'!AR$77,'F:\bucom\EF Report\2016\Figures\DMD figures\[TotFuelDemand-Ref.xls]cn'!AR$79,'F:\bucom\EF Report\2016\Figures\DMD figures\[TotFuelDemand-Ref.xls]cn'!AR$82,'F:\bucom\EF Report\2016\Figures\DMD figures\[TotFuelDemand-Ref.xls]cn'!AR$83,'F:\bucom\EF Report\2016\Figures\DMD figures\[TotFuelDemand-Ref.xls]cn'!AR$85:AR$87,'F:\bucom\EF Report\2016\Figures\DMD figures\[TotFuelDemand-Ref.xls]cn'!AR$92:AR$95,'F:\bucom\EF Report\2016\Figures\DMD figures\[TotFuelDemand-Ref.xls]cn'!AR$88,'F:\bucom\EF Report\2016\Figures\DMD figures\[TotFuelDemand-Ref.xls]cn'!AR$98,'F:\bucom\EF Report\2016\Figures\DMD figures\[TotFuelDemand-Ref.xls]cn'!AR$101:AR$102)</t>
  </si>
  <si>
    <t>#SUM('F:\bucom\EF Report\2016\Figures\DMD figures\[TotFuelDemand-Ref.xls]cn'!AS$66:AS$68,'F:\bucom\EF Report\2016\Figures\DMD figures\[TotFuelDemand-Ref.xls]cn'!AS$74,'F:\bucom\EF Report\2016\Figures\DMD figures\[TotFuelDemand-Ref.xls]cn'!AS$77,'F:\bucom\EF Report\2016\Figures\DMD figures\[TotFuelDemand-Ref.xls]cn'!AS$79,'F:\bucom\EF Report\2016\Figures\DMD figures\[TotFuelDemand-Ref.xls]cn'!AS$82,'F:\bucom\EF Report\2016\Figures\DMD figures\[TotFuelDemand-Ref.xls]cn'!AS$83,'F:\bucom\EF Report\2016\Figures\DMD figures\[TotFuelDemand-Ref.xls]cn'!AS$85:AS$87,'F:\bucom\EF Report\2016\Figures\DMD figures\[TotFuelDemand-Ref.xls]cn'!AS$92:AS$95,'F:\bucom\EF Report\2016\Figures\DMD figures\[TotFuelDemand-Ref.xls]cn'!AS$88,'F:\bucom\EF Report\2016\Figures\DMD figures\[TotFuelDemand-Ref.xls]cn'!AS$98,'F:\bucom\EF Report\2016\Figures\DMD figures\[TotFuelDemand-Ref.xls]cn'!AS$101:AS$102)</t>
  </si>
  <si>
    <t>#SUM('F:\bucom\EF Report\2016\Figures\DMD figures\[TotFuelDemand-Ref.xls]cn'!AT$66:AT$68,'F:\bucom\EF Report\2016\Figures\DMD figures\[TotFuelDemand-Ref.xls]cn'!AT$74,'F:\bucom\EF Report\2016\Figures\DMD figures\[TotFuelDemand-Ref.xls]cn'!AT$77,'F:\bucom\EF Report\2016\Figures\DMD figures\[TotFuelDemand-Ref.xls]cn'!AT$79,'F:\bucom\EF Report\2016\Figures\DMD figures\[TotFuelDemand-Ref.xls]cn'!AT$82,'F:\bucom\EF Report\2016\Figures\DMD figures\[TotFuelDemand-Ref.xls]cn'!AT$83,'F:\bucom\EF Report\2016\Figures\DMD figures\[TotFuelDemand-Ref.xls]cn'!AT$85:AT$87,'F:\bucom\EF Report\2016\Figures\DMD figures\[TotFuelDemand-Ref.xls]cn'!AT$92:AT$95,'F:\bucom\EF Report\2016\Figures\DMD figures\[TotFuelDemand-Ref.xls]cn'!AT$88,'F:\bucom\EF Report\2016\Figures\DMD figures\[TotFuelDemand-Ref.xls]cn'!AT$98,'F:\bucom\EF Report\2016\Figures\DMD figures\[TotFuelDemand-Ref.xls]cn'!AT$101:AT$102)</t>
  </si>
  <si>
    <t>#SUM('F:\bucom\EF Report\2016\Figures\DMD figures\[TotFuelDemand-Ref.xls]cn'!AU$66:AU$68,'F:\bucom\EF Report\2016\Figures\DMD figures\[TotFuelDemand-Ref.xls]cn'!AU$74,'F:\bucom\EF Report\2016\Figures\DMD figures\[TotFuelDemand-Ref.xls]cn'!AU$77,'F:\bucom\EF Report\2016\Figures\DMD figures\[TotFuelDemand-Ref.xls]cn'!AU$79,'F:\bucom\EF Report\2016\Figures\DMD figures\[TotFuelDemand-Ref.xls]cn'!AU$82,'F:\bucom\EF Report\2016\Figures\DMD figures\[TotFuelDemand-Ref.xls]cn'!AU$83,'F:\bucom\EF Report\2016\Figures\DMD figures\[TotFuelDemand-Ref.xls]cn'!AU$85:AU$87,'F:\bucom\EF Report\2016\Figures\DMD figures\[TotFuelDemand-Ref.xls]cn'!AU$92:AU$95,'F:\bucom\EF Report\2016\Figures\DMD figures\[TotFuelDemand-Ref.xls]cn'!AU$88,'F:\bucom\EF Report\2016\Figures\DMD figures\[TotFuelDemand-Ref.xls]cn'!AU$98,'F:\bucom\EF Report\2016\Figures\DMD figures\[TotFuelDemand-Ref.xls]cn'!AU$101:AU$102)</t>
  </si>
  <si>
    <t>#SUM('F:\bucom\EF Report\2016\Figures\DMD figures\[TotFuelDemand-Ref.xls]cn'!AV$66:AV$68,'F:\bucom\EF Report\2016\Figures\DMD figures\[TotFuelDemand-Ref.xls]cn'!AV$74,'F:\bucom\EF Report\2016\Figures\DMD figures\[TotFuelDemand-Ref.xls]cn'!AV$77,'F:\bucom\EF Report\2016\Figures\DMD figures\[TotFuelDemand-Ref.xls]cn'!AV$79,'F:\bucom\EF Report\2016\Figures\DMD figures\[TotFuelDemand-Ref.xls]cn'!AV$82,'F:\bucom\EF Report\2016\Figures\DMD figures\[TotFuelDemand-Ref.xls]cn'!AV$83,'F:\bucom\EF Report\2016\Figures\DMD figures\[TotFuelDemand-Ref.xls]cn'!AV$85:AV$87,'F:\bucom\EF Report\2016\Figures\DMD figures\[TotFuelDemand-Ref.xls]cn'!AV$92:AV$95,'F:\bucom\EF Report\2016\Figures\DMD figures\[TotFuelDemand-Ref.xls]cn'!AV$88,'F:\bucom\EF Report\2016\Figures\DMD figures\[TotFuelDemand-Ref.xls]cn'!AV$98,'F:\bucom\EF Report\2016\Figures\DMD figures\[TotFuelDemand-Ref.xls]cn'!AV$101:AV$102)</t>
  </si>
  <si>
    <t>#SUM('F:\bucom\EF Report\2016\Figures\DMD figures\[TotFuelDemand-Ref.xls]cn'!AW$66:AW$68,'F:\bucom\EF Report\2016\Figures\DMD figures\[TotFuelDemand-Ref.xls]cn'!AW$74,'F:\bucom\EF Report\2016\Figures\DMD figures\[TotFuelDemand-Ref.xls]cn'!AW$77,'F:\bucom\EF Report\2016\Figures\DMD figures\[TotFuelDemand-Ref.xls]cn'!AW$79,'F:\bucom\EF Report\2016\Figures\DMD figures\[TotFuelDemand-Ref.xls]cn'!AW$82,'F:\bucom\EF Report\2016\Figures\DMD figures\[TotFuelDemand-Ref.xls]cn'!AW$83,'F:\bucom\EF Report\2016\Figures\DMD figures\[TotFuelDemand-Ref.xls]cn'!AW$85:AW$87,'F:\bucom\EF Report\2016\Figures\DMD figures\[TotFuelDemand-Ref.xls]cn'!AW$92:AW$95,'F:\bucom\EF Report\2016\Figures\DMD figures\[TotFuelDemand-Ref.xls]cn'!AW$88,'F:\bucom\EF Report\2016\Figures\DMD figures\[TotFuelDemand-Ref.xls]cn'!AW$98,'F:\bucom\EF Report\2016\Figures\DMD figures\[TotFuelDemand-Ref.xls]cn'!AW$101:AW$102)</t>
  </si>
  <si>
    <t>#SUM('F:\bucom\EF Report\2016\Figures\DMD figures\[TotFuelDemand-Ref.xls]cn'!AX$66:AX$68,'F:\bucom\EF Report\2016\Figures\DMD figures\[TotFuelDemand-Ref.xls]cn'!AX$74,'F:\bucom\EF Report\2016\Figures\DMD figures\[TotFuelDemand-Ref.xls]cn'!AX$77,'F:\bucom\EF Report\2016\Figures\DMD figures\[TotFuelDemand-Ref.xls]cn'!AX$79,'F:\bucom\EF Report\2016\Figures\DMD figures\[TotFuelDemand-Ref.xls]cn'!AX$82,'F:\bucom\EF Report\2016\Figures\DMD figures\[TotFuelDemand-Ref.xls]cn'!AX$83,'F:\bucom\EF Report\2016\Figures\DMD figures\[TotFuelDemand-Ref.xls]cn'!AX$85:AX$87,'F:\bucom\EF Report\2016\Figures\DMD figures\[TotFuelDemand-Ref.xls]cn'!AX$92:AX$95,'F:\bucom\EF Report\2016\Figures\DMD figures\[TotFuelDemand-Ref.xls]cn'!AX$88,'F:\bucom\EF Report\2016\Figures\DMD figures\[TotFuelDemand-Ref.xls]cn'!AX$98,'F:\bucom\EF Report\2016\Figures\DMD figures\[TotFuelDemand-Ref.xls]cn'!AX$101:AX$102)</t>
  </si>
  <si>
    <t>#SUM('F:\bucom\EF Report\2016\Figures\DMD figures\[TotFuelDemand-Ref.xls]cn'!AY$66:AY$68,'F:\bucom\EF Report\2016\Figures\DMD figures\[TotFuelDemand-Ref.xls]cn'!AY$74,'F:\bucom\EF Report\2016\Figures\DMD figures\[TotFuelDemand-Ref.xls]cn'!AY$77,'F:\bucom\EF Report\2016\Figures\DMD figures\[TotFuelDemand-Ref.xls]cn'!AY$79,'F:\bucom\EF Report\2016\Figures\DMD figures\[TotFuelDemand-Ref.xls]cn'!AY$82,'F:\bucom\EF Report\2016\Figures\DMD figures\[TotFuelDemand-Ref.xls]cn'!AY$83,'F:\bucom\EF Report\2016\Figures\DMD figures\[TotFuelDemand-Ref.xls]cn'!AY$85:AY$87,'F:\bucom\EF Report\2016\Figures\DMD figures\[TotFuelDemand-Ref.xls]cn'!AY$92:AY$95,'F:\bucom\EF Report\2016\Figures\DMD figures\[TotFuelDemand-Ref.xls]cn'!AY$88,'F:\bucom\EF Report\2016\Figures\DMD figures\[TotFuelDemand-Ref.xls]cn'!AY$98,'F:\bucom\EF Report\2016\Figures\DMD figures\[TotFuelDemand-Ref.xls]cn'!AY$101:AY$102)</t>
  </si>
  <si>
    <t>#SUM('F:\bucom\EF Report\2016\Figures\DMD figures\[TotFuelDemand-Ref.xls]cn'!AZ$66:AZ$68,'F:\bucom\EF Report\2016\Figures\DMD figures\[TotFuelDemand-Ref.xls]cn'!AZ$74,'F:\bucom\EF Report\2016\Figures\DMD figures\[TotFuelDemand-Ref.xls]cn'!AZ$77,'F:\bucom\EF Report\2016\Figures\DMD figures\[TotFuelDemand-Ref.xls]cn'!AZ$79,'F:\bucom\EF Report\2016\Figures\DMD figures\[TotFuelDemand-Ref.xls]cn'!AZ$82,'F:\bucom\EF Report\2016\Figures\DMD figures\[TotFuelDemand-Ref.xls]cn'!AZ$83,'F:\bucom\EF Report\2016\Figures\DMD figures\[TotFuelDemand-Ref.xls]cn'!AZ$85:AZ$87,'F:\bucom\EF Report\2016\Figures\DMD figures\[TotFuelDemand-Ref.xls]cn'!AZ$92:AZ$95,'F:\bucom\EF Report\2016\Figures\DMD figures\[TotFuelDemand-Ref.xls]cn'!AZ$88,'F:\bucom\EF Report\2016\Figures\DMD figures\[TotFuelDemand-Ref.xls]cn'!AZ$98,'F:\bucom\EF Report\2016\Figures\DMD figures\[TotFuelDemand-Ref.xls]cn'!AZ$101:AZ$102)</t>
  </si>
  <si>
    <t>#SUM('F:\bucom\EF Report\2016\Figures\DMD figures\[TotFuelDemand-Ref.xls]cn'!BA$66:BA$68,'F:\bucom\EF Report\2016\Figures\DMD figures\[TotFuelDemand-Ref.xls]cn'!BA$74,'F:\bucom\EF Report\2016\Figures\DMD figures\[TotFuelDemand-Ref.xls]cn'!BA$77,'F:\bucom\EF Report\2016\Figures\DMD figures\[TotFuelDemand-Ref.xls]cn'!BA$79,'F:\bucom\EF Report\2016\Figures\DMD figures\[TotFuelDemand-Ref.xls]cn'!BA$82,'F:\bucom\EF Report\2016\Figures\DMD figures\[TotFuelDemand-Ref.xls]cn'!BA$83,'F:\bucom\EF Report\2016\Figures\DMD figures\[TotFuelDemand-Ref.xls]cn'!BA$85:BA$87,'F:\bucom\EF Report\2016\Figures\DMD figures\[TotFuelDemand-Ref.xls]cn'!BA$92:BA$95,'F:\bucom\EF Report\2016\Figures\DMD figures\[TotFuelDemand-Ref.xls]cn'!BA$88,'F:\bucom\EF Report\2016\Figures\DMD figures\[TotFuelDemand-Ref.xls]cn'!BA$98,'F:\bucom\EF Report\2016\Figures\DMD figures\[TotFuelDemand-Ref.xls]cn'!BA$101:BA$102)</t>
  </si>
  <si>
    <t>#SUM('F:\bucom\EF Report\2016\Figures\DMD figures\[TotFuelDemand-Ref.xls]cn'!R$71:R$73)</t>
  </si>
  <si>
    <t>#SUM('F:\bucom\EF Report\2016\Figures\DMD figures\[TotFuelDemand-Ref.xls]cn'!S$71:S$73)</t>
  </si>
  <si>
    <t>#SUM('F:\bucom\EF Report\2016\Figures\DMD figures\[TotFuelDemand-Ref.xls]cn'!T$71:T$73)</t>
  </si>
  <si>
    <t>#SUM('F:\bucom\EF Report\2016\Figures\DMD figures\[TotFuelDemand-Ref.xls]cn'!U$71:U$73)</t>
  </si>
  <si>
    <t>#SUM('F:\bucom\EF Report\2016\Figures\DMD figures\[TotFuelDemand-Ref.xls]cn'!V$71:V$73)</t>
  </si>
  <si>
    <t>#SUM('F:\bucom\EF Report\2016\Figures\DMD figures\[TotFuelDemand-Ref.xls]cn'!W$71:W$73)</t>
  </si>
  <si>
    <t>#SUM('F:\bucom\EF Report\2016\Figures\DMD figures\[TotFuelDemand-Ref.xls]cn'!X$71:X$73)</t>
  </si>
  <si>
    <t>#SUM('F:\bucom\EF Report\2016\Figures\DMD figures\[TotFuelDemand-Ref.xls]cn'!Y$71:Y$73)</t>
  </si>
  <si>
    <t>#SUM('F:\bucom\EF Report\2016\Figures\DMD figures\[TotFuelDemand-Ref.xls]cn'!Z$71:Z$73)</t>
  </si>
  <si>
    <t>#SUM('F:\bucom\EF Report\2016\Figures\DMD figures\[TotFuelDemand-Ref.xls]cn'!AA$71:AA$73)</t>
  </si>
  <si>
    <t>#SUM('F:\bucom\EF Report\2016\Figures\DMD figures\[TotFuelDemand-Ref.xls]cn'!AB$71:AB$73)</t>
  </si>
  <si>
    <t>#SUM('F:\bucom\EF Report\2016\Figures\DMD figures\[TotFuelDemand-Ref.xls]cn'!AC$71:AC$73)</t>
  </si>
  <si>
    <t>#SUM('F:\bucom\EF Report\2016\Figures\DMD figures\[TotFuelDemand-Ref.xls]cn'!AD$71:AD$73)</t>
  </si>
  <si>
    <t>#SUM('F:\bucom\EF Report\2016\Figures\DMD figures\[TotFuelDemand-Ref.xls]cn'!AE$71:AE$73)</t>
  </si>
  <si>
    <t>#SUM('F:\bucom\EF Report\2016\Figures\DMD figures\[TotFuelDemand-Ref.xls]cn'!AF$71:AF$73)</t>
  </si>
  <si>
    <t>#SUM('F:\bucom\EF Report\2016\Figures\DMD figures\[TotFuelDemand-Ref.xls]cn'!AG$71:AG$73)</t>
  </si>
  <si>
    <t>#SUM('F:\bucom\EF Report\2016\Figures\DMD figures\[TotFuelDemand-Ref.xls]cn'!AH$71:AH$73)</t>
  </si>
  <si>
    <t>#SUM('F:\bucom\EF Report\2016\Figures\DMD figures\[TotFuelDemand-Ref.xls]cn'!AI$71:AI$73)</t>
  </si>
  <si>
    <t>#SUM('F:\bucom\EF Report\2016\Figures\DMD figures\[TotFuelDemand-Ref.xls]cn'!AJ$71:AJ$73)</t>
  </si>
  <si>
    <t>#SUM('F:\bucom\EF Report\2016\Figures\DMD figures\[TotFuelDemand-Ref.xls]cn'!AK$71:AK$73)</t>
  </si>
  <si>
    <t>#SUM('F:\bucom\EF Report\2016\Figures\DMD figures\[TotFuelDemand-Ref.xls]cn'!AL$71:AL$73)</t>
  </si>
  <si>
    <t>#SUM('F:\bucom\EF Report\2016\Figures\DMD figures\[TotFuelDemand-Ref.xls]cn'!AM$71:AM$73)</t>
  </si>
  <si>
    <t>#SUM('F:\bucom\EF Report\2016\Figures\DMD figures\[TotFuelDemand-Ref.xls]cn'!AN$71:AN$73)</t>
  </si>
  <si>
    <t>#SUM('F:\bucom\EF Report\2016\Figures\DMD figures\[TotFuelDemand-Ref.xls]cn'!AO$71:AO$73)</t>
  </si>
  <si>
    <t>#SUM('F:\bucom\EF Report\2016\Figures\DMD figures\[TotFuelDemand-Ref.xls]cn'!AP$71:AP$73)</t>
  </si>
  <si>
    <t>#SUM('F:\bucom\EF Report\2016\Figures\DMD figures\[TotFuelDemand-Ref.xls]cn'!AQ$71:AQ$73)</t>
  </si>
  <si>
    <t>#SUM('F:\bucom\EF Report\2016\Figures\DMD figures\[TotFuelDemand-Ref.xls]cn'!AR$71:AR$73)</t>
  </si>
  <si>
    <t>#SUM('F:\bucom\EF Report\2016\Figures\DMD figures\[TotFuelDemand-Ref.xls]cn'!AS$71:AS$73)</t>
  </si>
  <si>
    <t>#SUM('F:\bucom\EF Report\2016\Figures\DMD figures\[TotFuelDemand-Ref.xls]cn'!AT$71:AT$73)</t>
  </si>
  <si>
    <t>#SUM('F:\bucom\EF Report\2016\Figures\DMD figures\[TotFuelDemand-Ref.xls]cn'!AU$71:AU$73)</t>
  </si>
  <si>
    <t>#SUM('F:\bucom\EF Report\2016\Figures\DMD figures\[TotFuelDemand-Ref.xls]cn'!AV$71:AV$73)</t>
  </si>
  <si>
    <t>#SUM('F:\bucom\EF Report\2016\Figures\DMD figures\[TotFuelDemand-Ref.xls]cn'!AW$71:AW$73)</t>
  </si>
  <si>
    <t>#SUM('F:\bucom\EF Report\2016\Figures\DMD figures\[TotFuelDemand-Ref.xls]cn'!AX$71:AX$73)</t>
  </si>
  <si>
    <t>#SUM('F:\bucom\EF Report\2016\Figures\DMD figures\[TotFuelDemand-Ref.xls]cn'!AY$71:AY$73)</t>
  </si>
  <si>
    <t>#SUM('F:\bucom\EF Report\2016\Figures\DMD figures\[TotFuelDemand-Ref.xls]cn'!AZ$71:AZ$73)</t>
  </si>
  <si>
    <t>#SUM('F:\bucom\EF Report\2016\Figures\DMD figures\[TotFuelDemand-Ref.xls]cn'!BA$71:BA$73)</t>
  </si>
  <si>
    <t>#SUM(C47:C49)</t>
  </si>
  <si>
    <t>#SUM(D47:D49)</t>
  </si>
  <si>
    <t>#SUM(E47:E49)</t>
  </si>
  <si>
    <t>#SUM(F47:F49)</t>
  </si>
  <si>
    <t>#SUM(G47:G49)</t>
  </si>
  <si>
    <t>#SUM(H47:H49)</t>
  </si>
  <si>
    <t>#SUM(I47:I49)</t>
  </si>
  <si>
    <t>#SUM(J47:J49)</t>
  </si>
  <si>
    <t>#SUM(K47:K49)</t>
  </si>
  <si>
    <t>#AL50/M50-1</t>
  </si>
  <si>
    <t>Update 2016</t>
  </si>
  <si>
    <t>Biomass</t>
  </si>
  <si>
    <t>Reference (EF 2016)</t>
  </si>
  <si>
    <t>Low (EF 2016)</t>
  </si>
  <si>
    <t>High (EF 2016)</t>
  </si>
  <si>
    <t>Total (EF 2016)</t>
  </si>
  <si>
    <t>2015 to 2040 (EF 2016)</t>
  </si>
  <si>
    <t>2040 (EF 2016)</t>
  </si>
  <si>
    <t>EF 2016</t>
  </si>
  <si>
    <t>RPPs and NGLs</t>
  </si>
  <si>
    <t>Additions*</t>
  </si>
  <si>
    <t>Figure 3.9 - Natural Gas Production by Type, Reference Case</t>
  </si>
  <si>
    <t>Figure 3.10 - Total Canadian Marketable Natural Gas Production, Reference, High and Low Price Cases</t>
  </si>
  <si>
    <t>Figure 3.11 - Natural Gas Liquids Production, Reference Case</t>
  </si>
  <si>
    <t>Figure 3.12 - Capacity Mix by Primary Fuel, 2015 and 2040, Reference Case</t>
  </si>
  <si>
    <t>Figure 3.13 - Non-hydro Renewable Capacity, Reference Case</t>
  </si>
  <si>
    <t>Figure 3.14 – Generation by Fuel, Reference Case</t>
  </si>
  <si>
    <t>Figure 3.15 - Total Demand for Fossil Fuels, Reference Case</t>
  </si>
  <si>
    <t>Figure 3.16 - Estimated Weighted-Average Fossil Fuel Emission Intensity, Reference Case</t>
  </si>
  <si>
    <t>Figure ES.1 - Total Demand for Fossil Fuels, Reference Case</t>
  </si>
  <si>
    <t>Figure ES.2 – Crude oil Price Assumptions and Total Oil Production, Reference, High and Low Price Cases</t>
  </si>
  <si>
    <t>Figure ES.3 - Generating Capacity Additions and Retirements by 2040, Reference Case</t>
  </si>
  <si>
    <t>Price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</si>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</sst>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0.0%"/>
    <numFmt numFmtId="169" formatCode="0.00_);[Red]\(0.00\)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name val="Calibri"/>
      <family val="2"/>
      <scheme val="minor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4" fillId="0" borderId="0">
      <alignment vertical="top"/>
    </xf>
    <xf numFmtId="0" fontId="4" fillId="0" borderId="0"/>
    <xf numFmtId="9" fontId="4" fillId="0" borderId="0" applyFont="0" applyFill="0" applyBorder="0" applyAlignment="0" applyProtection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1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64" fontId="0" fillId="0" borderId="0" xfId="0" applyNumberFormat="1"/>
    <xf numFmtId="164" fontId="1" fillId="0" borderId="0" xfId="0" applyNumberFormat="1" applyFont="1" applyAlignment="1">
      <alignment horizontal="right" vertical="center"/>
    </xf>
    <xf numFmtId="17" fontId="0" fillId="0" borderId="0" xfId="0" applyNumberFormat="1"/>
    <xf numFmtId="2" fontId="0" fillId="0" borderId="0" xfId="0" applyNumberFormat="1"/>
    <xf numFmtId="17" fontId="0" fillId="0" borderId="0" xfId="0" applyNumberFormat="1" applyFont="1"/>
    <xf numFmtId="0" fontId="5" fillId="0" borderId="0" xfId="0" applyFont="1" applyAlignment="1">
      <alignment vertical="center"/>
    </xf>
    <xf numFmtId="0" fontId="4" fillId="0" borderId="0" xfId="2"/>
    <xf numFmtId="1" fontId="2" fillId="0" borderId="0" xfId="5" applyNumberFormat="1" applyFont="1"/>
    <xf numFmtId="1" fontId="4" fillId="0" borderId="0" xfId="2" applyNumberFormat="1"/>
    <xf numFmtId="164" fontId="2" fillId="0" borderId="0" xfId="5" applyNumberFormat="1" applyFont="1"/>
    <xf numFmtId="4" fontId="0" fillId="0" borderId="0" xfId="0" applyNumberFormat="1"/>
    <xf numFmtId="4" fontId="0" fillId="0" borderId="0" xfId="0" applyNumberFormat="1" applyAlignment="1">
      <alignment vertical="center" wrapText="1"/>
    </xf>
    <xf numFmtId="0" fontId="7" fillId="0" borderId="0" xfId="0" applyFont="1" applyAlignment="1">
      <alignment vertical="center"/>
    </xf>
    <xf numFmtId="166" fontId="0" fillId="0" borderId="0" xfId="0" applyNumberFormat="1"/>
    <xf numFmtId="165" fontId="4" fillId="0" borderId="0" xfId="2" applyNumberFormat="1" applyFont="1" applyFill="1" applyAlignment="1"/>
    <xf numFmtId="0" fontId="5" fillId="0" borderId="0" xfId="0" applyFont="1"/>
    <xf numFmtId="165" fontId="4" fillId="0" borderId="0" xfId="3" applyNumberFormat="1" applyFont="1" applyAlignment="1"/>
    <xf numFmtId="165" fontId="4" fillId="0" borderId="0" xfId="3" applyNumberFormat="1" applyFont="1" applyFill="1" applyAlignment="1"/>
    <xf numFmtId="2" fontId="4" fillId="0" borderId="0" xfId="3" applyNumberFormat="1" applyFont="1" applyAlignment="1"/>
    <xf numFmtId="165" fontId="6" fillId="0" borderId="0" xfId="3" applyNumberFormat="1" applyFont="1" applyAlignment="1"/>
    <xf numFmtId="0" fontId="4" fillId="0" borderId="0" xfId="3" applyNumberFormat="1" applyFont="1" applyAlignment="1"/>
    <xf numFmtId="0" fontId="8" fillId="0" borderId="0" xfId="0" applyFont="1" applyAlignment="1">
      <alignment horizontal="right" vertical="center" wrapText="1"/>
    </xf>
    <xf numFmtId="9" fontId="0" fillId="0" borderId="0" xfId="7" applyFont="1"/>
    <xf numFmtId="166" fontId="0" fillId="0" borderId="0" xfId="7" applyNumberFormat="1" applyFont="1"/>
    <xf numFmtId="164" fontId="4" fillId="0" borderId="0" xfId="2" applyNumberFormat="1"/>
    <xf numFmtId="169" fontId="9" fillId="0" borderId="0" xfId="0" applyNumberFormat="1" applyFont="1" applyFill="1" applyBorder="1"/>
    <xf numFmtId="9" fontId="0" fillId="0" borderId="0" xfId="0" applyNumberFormat="1"/>
    <xf numFmtId="0" fontId="5" fillId="0" borderId="0" xfId="0" applyFont="1" applyAlignment="1">
      <alignment horizontal="left" vertical="center"/>
    </xf>
    <xf numFmtId="3" fontId="0" fillId="0" borderId="0" xfId="0" applyNumberFormat="1"/>
    <xf numFmtId="164" fontId="0" fillId="0" borderId="0" xfId="0" applyNumberFormat="1" applyFont="1"/>
    <xf numFmtId="164" fontId="0" fillId="0" borderId="0" xfId="0" applyNumberFormat="1" applyAlignment="1">
      <alignment vertical="center" wrapText="1"/>
    </xf>
    <xf numFmtId="0" fontId="0" fillId="0" borderId="0" xfId="0" applyFill="1"/>
    <xf numFmtId="9" fontId="0" fillId="0" borderId="0" xfId="7" applyFont="1" applyFill="1"/>
    <xf numFmtId="1" fontId="0" fillId="0" borderId="0" xfId="0" applyNumberFormat="1" applyFill="1"/>
    <xf numFmtId="166" fontId="0" fillId="0" borderId="0" xfId="0" applyNumberFormat="1" applyFill="1"/>
    <xf numFmtId="0" fontId="10" fillId="0" borderId="0" xfId="2" applyFont="1"/>
    <xf numFmtId="164" fontId="10" fillId="0" borderId="0" xfId="2" applyNumberFormat="1" applyFont="1"/>
    <xf numFmtId="0" fontId="0" fillId="0" borderId="0" xfId="0" applyFont="1"/>
    <xf numFmtId="165" fontId="0" fillId="0" borderId="0" xfId="0" applyNumberFormat="1" applyFont="1"/>
    <xf numFmtId="1" fontId="0" fillId="0" borderId="0" xfId="0" applyNumberFormat="1" applyFont="1"/>
    <xf numFmtId="165" fontId="1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10" fillId="0" borderId="0" xfId="2" applyNumberFormat="1" applyFont="1" applyAlignment="1"/>
    <xf numFmtId="166" fontId="0" fillId="0" borderId="0" xfId="7" applyNumberFormat="1" applyFont="1" applyFill="1"/>
  </cellXfs>
  <cellStyles count="8">
    <cellStyle name="Normal" xfId="0" builtinId="0"/>
    <cellStyle name="Normal 17 3 3" xfId="1"/>
    <cellStyle name="Normal 2" xfId="2"/>
    <cellStyle name="Normal 2 2" xfId="3"/>
    <cellStyle name="Normal 3" xfId="4"/>
    <cellStyle name="Note 2" xfId="6"/>
    <cellStyle name="Percent" xfId="7" builtinId="5"/>
    <cellStyle name="Percent 2" xfId="5"/>
  </cellStyles>
  <dxfs count="0"/>
  <tableStyles count="0" defaultTableStyle="TableStyleMedium2" defaultPivotStyle="PivotStyleLight16"/>
  <colors>
    <mruColors>
      <color rgb="FFFFCCCC"/>
      <color rgb="FFC4D5EA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3</xdr:row>
      <xdr:rowOff>47625</xdr:rowOff>
    </xdr:from>
    <xdr:to>
      <xdr:col>14</xdr:col>
      <xdr:colOff>101822</xdr:colOff>
      <xdr:row>20</xdr:row>
      <xdr:rowOff>3706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619125"/>
          <a:ext cx="5492972" cy="31945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95250</xdr:rowOff>
    </xdr:from>
    <xdr:to>
      <xdr:col>12</xdr:col>
      <xdr:colOff>400526</xdr:colOff>
      <xdr:row>20</xdr:row>
      <xdr:rowOff>57427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666750"/>
          <a:ext cx="5486876" cy="32006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3</xdr:row>
      <xdr:rowOff>180975</xdr:rowOff>
    </xdr:from>
    <xdr:to>
      <xdr:col>17</xdr:col>
      <xdr:colOff>87721</xdr:colOff>
      <xdr:row>20</xdr:row>
      <xdr:rowOff>167539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6450" y="752475"/>
          <a:ext cx="5450296" cy="32250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3</xdr:row>
      <xdr:rowOff>123825</xdr:rowOff>
    </xdr:from>
    <xdr:to>
      <xdr:col>13</xdr:col>
      <xdr:colOff>62575</xdr:colOff>
      <xdr:row>20</xdr:row>
      <xdr:rowOff>110389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175" y="695325"/>
          <a:ext cx="5444200" cy="32250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2</xdr:row>
      <xdr:rowOff>123825</xdr:rowOff>
    </xdr:from>
    <xdr:to>
      <xdr:col>12</xdr:col>
      <xdr:colOff>295751</xdr:colOff>
      <xdr:row>19</xdr:row>
      <xdr:rowOff>86002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504825"/>
          <a:ext cx="5486876" cy="320067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3</xdr:row>
      <xdr:rowOff>57150</xdr:rowOff>
    </xdr:from>
    <xdr:to>
      <xdr:col>14</xdr:col>
      <xdr:colOff>105251</xdr:colOff>
      <xdr:row>20</xdr:row>
      <xdr:rowOff>49810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0" y="628650"/>
          <a:ext cx="5486876" cy="3231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3</xdr:row>
      <xdr:rowOff>133350</xdr:rowOff>
    </xdr:from>
    <xdr:to>
      <xdr:col>16</xdr:col>
      <xdr:colOff>114776</xdr:colOff>
      <xdr:row>20</xdr:row>
      <xdr:rowOff>126010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8825" y="704850"/>
          <a:ext cx="5486876" cy="32311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3</xdr:row>
      <xdr:rowOff>95250</xdr:rowOff>
    </xdr:from>
    <xdr:to>
      <xdr:col>14</xdr:col>
      <xdr:colOff>105251</xdr:colOff>
      <xdr:row>20</xdr:row>
      <xdr:rowOff>87910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666750"/>
          <a:ext cx="5486876" cy="323116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3</xdr:row>
      <xdr:rowOff>95250</xdr:rowOff>
    </xdr:from>
    <xdr:to>
      <xdr:col>15</xdr:col>
      <xdr:colOff>48101</xdr:colOff>
      <xdr:row>20</xdr:row>
      <xdr:rowOff>57427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0975" y="666750"/>
          <a:ext cx="5486876" cy="320067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3</xdr:row>
      <xdr:rowOff>152400</xdr:rowOff>
    </xdr:from>
    <xdr:to>
      <xdr:col>12</xdr:col>
      <xdr:colOff>143351</xdr:colOff>
      <xdr:row>20</xdr:row>
      <xdr:rowOff>114577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675" y="723900"/>
          <a:ext cx="5486876" cy="320067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4</xdr:row>
      <xdr:rowOff>66675</xdr:rowOff>
    </xdr:from>
    <xdr:to>
      <xdr:col>14</xdr:col>
      <xdr:colOff>95726</xdr:colOff>
      <xdr:row>21</xdr:row>
      <xdr:rowOff>28852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857250"/>
          <a:ext cx="5486876" cy="3200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3</xdr:row>
      <xdr:rowOff>95250</xdr:rowOff>
    </xdr:from>
    <xdr:to>
      <xdr:col>18</xdr:col>
      <xdr:colOff>120872</xdr:colOff>
      <xdr:row>20</xdr:row>
      <xdr:rowOff>161068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666750"/>
          <a:ext cx="5492972" cy="330431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3</xdr:row>
      <xdr:rowOff>76200</xdr:rowOff>
    </xdr:from>
    <xdr:to>
      <xdr:col>15</xdr:col>
      <xdr:colOff>95726</xdr:colOff>
      <xdr:row>20</xdr:row>
      <xdr:rowOff>38377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647700"/>
          <a:ext cx="5486876" cy="320067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3</xdr:row>
      <xdr:rowOff>76200</xdr:rowOff>
    </xdr:from>
    <xdr:to>
      <xdr:col>14</xdr:col>
      <xdr:colOff>158972</xdr:colOff>
      <xdr:row>20</xdr:row>
      <xdr:rowOff>38377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647700"/>
          <a:ext cx="5492972" cy="320067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3</xdr:row>
      <xdr:rowOff>114300</xdr:rowOff>
    </xdr:from>
    <xdr:to>
      <xdr:col>12</xdr:col>
      <xdr:colOff>76676</xdr:colOff>
      <xdr:row>20</xdr:row>
      <xdr:rowOff>76477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85800"/>
          <a:ext cx="5486876" cy="3200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3</xdr:row>
      <xdr:rowOff>95250</xdr:rowOff>
    </xdr:from>
    <xdr:to>
      <xdr:col>12</xdr:col>
      <xdr:colOff>385691</xdr:colOff>
      <xdr:row>21</xdr:row>
      <xdr:rowOff>146581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0" y="609600"/>
          <a:ext cx="5767316" cy="3194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3</xdr:row>
      <xdr:rowOff>114300</xdr:rowOff>
    </xdr:from>
    <xdr:to>
      <xdr:col>12</xdr:col>
      <xdr:colOff>133826</xdr:colOff>
      <xdr:row>20</xdr:row>
      <xdr:rowOff>100864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0" y="685800"/>
          <a:ext cx="5486876" cy="3225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3</xdr:row>
      <xdr:rowOff>142875</xdr:rowOff>
    </xdr:from>
    <xdr:to>
      <xdr:col>16</xdr:col>
      <xdr:colOff>133826</xdr:colOff>
      <xdr:row>20</xdr:row>
      <xdr:rowOff>135535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714375"/>
          <a:ext cx="5486876" cy="3231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5</xdr:row>
      <xdr:rowOff>38100</xdr:rowOff>
    </xdr:from>
    <xdr:to>
      <xdr:col>17</xdr:col>
      <xdr:colOff>200501</xdr:colOff>
      <xdr:row>22</xdr:row>
      <xdr:rowOff>24664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990600"/>
          <a:ext cx="5486876" cy="3225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3</xdr:row>
      <xdr:rowOff>104775</xdr:rowOff>
    </xdr:from>
    <xdr:to>
      <xdr:col>13</xdr:col>
      <xdr:colOff>143351</xdr:colOff>
      <xdr:row>22</xdr:row>
      <xdr:rowOff>86002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647700"/>
          <a:ext cx="5486876" cy="32006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238125</xdr:colOff>
      <xdr:row>4</xdr:row>
      <xdr:rowOff>57150</xdr:rowOff>
    </xdr:from>
    <xdr:to>
      <xdr:col>18</xdr:col>
      <xdr:colOff>244697</xdr:colOff>
      <xdr:row>21</xdr:row>
      <xdr:rowOff>19327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0" y="819150"/>
          <a:ext cx="5492972" cy="32006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2</xdr:row>
      <xdr:rowOff>161925</xdr:rowOff>
    </xdr:from>
    <xdr:to>
      <xdr:col>13</xdr:col>
      <xdr:colOff>165829</xdr:colOff>
      <xdr:row>19</xdr:row>
      <xdr:rowOff>124102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23212425"/>
          <a:ext cx="5480779" cy="3200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abSelected="1" workbookViewId="0">
      <selection activeCell="B39" sqref="B39"/>
    </sheetView>
  </sheetViews>
  <sheetFormatPr defaultRowHeight="15" x14ac:dyDescent="0.25"/>
  <cols>
    <col min="2" max="5" width="11.85546875" customWidth="1"/>
  </cols>
  <sheetData>
    <row r="1" spans="1:5" x14ac:dyDescent="0.25">
      <c r="A1" s="10" t="s">
        <v>206</v>
      </c>
    </row>
    <row r="3" spans="1:5" x14ac:dyDescent="0.25">
      <c r="B3" t="s">
        <v>33</v>
      </c>
      <c r="C3" t="s">
        <v>196</v>
      </c>
      <c r="D3" t="s">
        <v>49</v>
      </c>
      <c r="E3" t="s">
        <v>189</v>
      </c>
    </row>
    <row r="4" spans="1:5" x14ac:dyDescent="0.25">
      <c r="A4">
        <v>2005</v>
      </c>
      <c r="B4" s="1">
        <v>3564.5759000000003</v>
      </c>
      <c r="C4" s="1">
        <v>4822.1178999999993</v>
      </c>
      <c r="D4" s="1">
        <v>1333.5980999999999</v>
      </c>
      <c r="E4" s="1">
        <v>9720.2918999999983</v>
      </c>
    </row>
    <row r="5" spans="1:5" x14ac:dyDescent="0.25">
      <c r="A5">
        <v>2006</v>
      </c>
      <c r="B5" s="1">
        <v>3547.4441000000002</v>
      </c>
      <c r="C5" s="1">
        <v>4870.9056</v>
      </c>
      <c r="D5" s="1">
        <v>1334.0489</v>
      </c>
      <c r="E5" s="1">
        <v>9752.3986000000004</v>
      </c>
    </row>
    <row r="6" spans="1:5" x14ac:dyDescent="0.25">
      <c r="A6">
        <v>2007</v>
      </c>
      <c r="B6" s="1">
        <v>3754.7102</v>
      </c>
      <c r="C6" s="1">
        <v>4998.6188000000002</v>
      </c>
      <c r="D6" s="1">
        <v>1330.2188999999998</v>
      </c>
      <c r="E6" s="1">
        <v>10083.5479</v>
      </c>
    </row>
    <row r="7" spans="1:5" x14ac:dyDescent="0.25">
      <c r="A7">
        <v>2008</v>
      </c>
      <c r="B7" s="1">
        <v>3752.8343</v>
      </c>
      <c r="C7" s="1">
        <v>4813.985099999999</v>
      </c>
      <c r="D7" s="1">
        <v>1193.2353000000001</v>
      </c>
      <c r="E7" s="1">
        <v>9760.0546999999988</v>
      </c>
    </row>
    <row r="8" spans="1:5" x14ac:dyDescent="0.25">
      <c r="A8">
        <v>2009</v>
      </c>
      <c r="B8" s="1">
        <v>3671.3924000000002</v>
      </c>
      <c r="C8" s="1">
        <v>4640.7707</v>
      </c>
      <c r="D8" s="1">
        <v>1000.9013</v>
      </c>
      <c r="E8" s="1">
        <v>9313.0643999999993</v>
      </c>
    </row>
    <row r="9" spans="1:5" x14ac:dyDescent="0.25">
      <c r="A9">
        <v>2010</v>
      </c>
      <c r="B9" s="1">
        <v>3794.7201</v>
      </c>
      <c r="C9" s="1">
        <v>4813.1550999999999</v>
      </c>
      <c r="D9" s="1">
        <v>1018.7492</v>
      </c>
      <c r="E9" s="1">
        <v>9626.6244000000006</v>
      </c>
    </row>
    <row r="10" spans="1:5" x14ac:dyDescent="0.25">
      <c r="A10">
        <v>2011</v>
      </c>
      <c r="B10" s="1">
        <v>4055.0765999999999</v>
      </c>
      <c r="C10" s="1">
        <v>4776.5187999999998</v>
      </c>
      <c r="D10" s="1">
        <v>907.33</v>
      </c>
      <c r="E10" s="1">
        <v>9738.9254000000001</v>
      </c>
    </row>
    <row r="11" spans="1:5" x14ac:dyDescent="0.25">
      <c r="A11">
        <v>2012</v>
      </c>
      <c r="B11" s="1">
        <v>4181.1370999999999</v>
      </c>
      <c r="C11" s="1">
        <v>4889.0541999999987</v>
      </c>
      <c r="D11" s="1">
        <v>773.49639999999999</v>
      </c>
      <c r="E11" s="1">
        <v>9843.6876999999986</v>
      </c>
    </row>
    <row r="12" spans="1:5" x14ac:dyDescent="0.25">
      <c r="A12">
        <v>2013</v>
      </c>
      <c r="B12" s="1">
        <v>4371.6514999999999</v>
      </c>
      <c r="C12" s="1">
        <v>4828.0284999999994</v>
      </c>
      <c r="D12" s="1">
        <v>771.29939999999999</v>
      </c>
      <c r="E12" s="1">
        <v>9970.9794000000002</v>
      </c>
    </row>
    <row r="13" spans="1:5" x14ac:dyDescent="0.25">
      <c r="A13">
        <v>2014</v>
      </c>
      <c r="B13" s="1">
        <v>4528.6630999999998</v>
      </c>
      <c r="C13" s="1">
        <v>4797.7062999999998</v>
      </c>
      <c r="D13" s="1">
        <v>834.47910000000002</v>
      </c>
      <c r="E13" s="1">
        <v>10361.212299999999</v>
      </c>
    </row>
    <row r="14" spans="1:5" x14ac:dyDescent="0.25">
      <c r="A14">
        <v>2015</v>
      </c>
      <c r="B14" s="1">
        <v>4562.0933000000005</v>
      </c>
      <c r="C14" s="1">
        <v>4752.5808000000006</v>
      </c>
      <c r="D14" s="1">
        <v>767.53100000000006</v>
      </c>
      <c r="E14" s="1">
        <v>10678.415300000001</v>
      </c>
    </row>
    <row r="15" spans="1:5" x14ac:dyDescent="0.25">
      <c r="A15">
        <v>2016</v>
      </c>
      <c r="B15" s="1">
        <v>4589.5951999999997</v>
      </c>
      <c r="C15" s="1">
        <v>4804.5127999999995</v>
      </c>
      <c r="D15" s="1">
        <v>764.91639999999995</v>
      </c>
      <c r="E15" s="1">
        <v>10950.7551</v>
      </c>
    </row>
    <row r="16" spans="1:5" x14ac:dyDescent="0.25">
      <c r="A16">
        <v>2017</v>
      </c>
      <c r="B16" s="1">
        <v>4776.7612000000008</v>
      </c>
      <c r="C16" s="1">
        <v>4841.1494999999995</v>
      </c>
      <c r="D16" s="1">
        <v>758.38990000000001</v>
      </c>
      <c r="E16" s="1">
        <v>11157.456000000002</v>
      </c>
    </row>
    <row r="17" spans="1:5" x14ac:dyDescent="0.25">
      <c r="A17">
        <v>2018</v>
      </c>
      <c r="B17" s="1">
        <v>4847.7075000000004</v>
      </c>
      <c r="C17" s="1">
        <v>4893.7346999999991</v>
      </c>
      <c r="D17" s="1">
        <v>754.24659999999994</v>
      </c>
      <c r="E17" s="1">
        <v>11270.2567</v>
      </c>
    </row>
    <row r="18" spans="1:5" x14ac:dyDescent="0.25">
      <c r="A18">
        <v>2019</v>
      </c>
      <c r="B18" s="1">
        <v>4878.0904</v>
      </c>
      <c r="C18" s="1">
        <v>4898.1562999999996</v>
      </c>
      <c r="D18" s="1">
        <v>717.9597</v>
      </c>
      <c r="E18" s="1">
        <v>11389.376800000002</v>
      </c>
    </row>
    <row r="19" spans="1:5" x14ac:dyDescent="0.25">
      <c r="A19">
        <v>2020</v>
      </c>
      <c r="B19" s="1">
        <v>5000.8876</v>
      </c>
      <c r="C19" s="1">
        <v>4939.9836999999989</v>
      </c>
      <c r="D19" s="1">
        <v>699.11750000000006</v>
      </c>
      <c r="E19" s="1">
        <v>11498.535599999999</v>
      </c>
    </row>
    <row r="20" spans="1:5" x14ac:dyDescent="0.25">
      <c r="A20">
        <v>2021</v>
      </c>
      <c r="B20" s="1">
        <v>5036.9223000000002</v>
      </c>
      <c r="C20" s="1">
        <v>4977.9214999999986</v>
      </c>
      <c r="D20" s="1">
        <v>692.14599999999996</v>
      </c>
      <c r="E20" s="1">
        <v>11634.350699999999</v>
      </c>
    </row>
    <row r="21" spans="1:5" x14ac:dyDescent="0.25">
      <c r="A21">
        <v>2022</v>
      </c>
      <c r="B21" s="1">
        <v>5125.0615000000007</v>
      </c>
      <c r="C21" s="1">
        <v>4972.1552000000001</v>
      </c>
      <c r="D21" s="1">
        <v>663.93549999999993</v>
      </c>
      <c r="E21" s="1">
        <v>11741.0263</v>
      </c>
    </row>
    <row r="22" spans="1:5" x14ac:dyDescent="0.25">
      <c r="A22">
        <v>2023</v>
      </c>
      <c r="B22" s="1">
        <v>5234.8158000000003</v>
      </c>
      <c r="C22" s="1">
        <v>4980.1805999999979</v>
      </c>
      <c r="D22" s="1">
        <v>664.76980000000003</v>
      </c>
      <c r="E22" s="1">
        <v>11878.387499999999</v>
      </c>
    </row>
    <row r="23" spans="1:5" x14ac:dyDescent="0.25">
      <c r="A23">
        <v>2024</v>
      </c>
      <c r="B23" s="1">
        <v>5274.5941999999995</v>
      </c>
      <c r="C23" s="1">
        <v>4987.7065000000002</v>
      </c>
      <c r="D23" s="1">
        <v>663.01159999999993</v>
      </c>
      <c r="E23" s="1">
        <v>11926.0327</v>
      </c>
    </row>
    <row r="24" spans="1:5" x14ac:dyDescent="0.25">
      <c r="A24">
        <v>2025</v>
      </c>
      <c r="B24" s="1">
        <v>5341.8710000000001</v>
      </c>
      <c r="C24" s="1">
        <v>4991.3439999999991</v>
      </c>
      <c r="D24" s="1">
        <v>640.37049999999999</v>
      </c>
      <c r="E24" s="1">
        <v>11999.812199999998</v>
      </c>
    </row>
    <row r="25" spans="1:5" x14ac:dyDescent="0.25">
      <c r="A25">
        <v>2026</v>
      </c>
      <c r="B25" s="1">
        <v>5441.2700999999997</v>
      </c>
      <c r="C25" s="1">
        <v>4982.8092000000006</v>
      </c>
      <c r="D25" s="1">
        <v>633.73689999999999</v>
      </c>
      <c r="E25" s="1">
        <v>12087.847099999999</v>
      </c>
    </row>
    <row r="26" spans="1:5" x14ac:dyDescent="0.25">
      <c r="A26">
        <v>2027</v>
      </c>
      <c r="B26" s="1">
        <v>5546.1133</v>
      </c>
      <c r="C26" s="1">
        <v>4983.5249999999987</v>
      </c>
      <c r="D26" s="1">
        <v>564.62340000000006</v>
      </c>
      <c r="E26" s="1">
        <v>12131.874900000001</v>
      </c>
    </row>
    <row r="27" spans="1:5" x14ac:dyDescent="0.25">
      <c r="A27">
        <v>2028</v>
      </c>
      <c r="B27" s="1">
        <v>5611.8177000000005</v>
      </c>
      <c r="C27" s="1">
        <v>4971.1011000000008</v>
      </c>
      <c r="D27" s="1">
        <v>437.55290000000002</v>
      </c>
      <c r="E27" s="1">
        <v>12182.8542</v>
      </c>
    </row>
    <row r="28" spans="1:5" x14ac:dyDescent="0.25">
      <c r="A28">
        <v>2029</v>
      </c>
      <c r="B28" s="1">
        <v>5770.7858999999999</v>
      </c>
      <c r="C28" s="1">
        <v>4979.3009000000002</v>
      </c>
      <c r="D28" s="1">
        <v>328.25970000000007</v>
      </c>
      <c r="E28" s="1">
        <v>12266.726299999998</v>
      </c>
    </row>
    <row r="29" spans="1:5" x14ac:dyDescent="0.25">
      <c r="A29">
        <v>2030</v>
      </c>
      <c r="B29" s="1">
        <v>5816.1972999999998</v>
      </c>
      <c r="C29" s="1">
        <v>4979.8055999999997</v>
      </c>
      <c r="D29" s="1">
        <v>252.59790000000001</v>
      </c>
      <c r="E29" s="1">
        <v>12251.623</v>
      </c>
    </row>
    <row r="30" spans="1:5" x14ac:dyDescent="0.25">
      <c r="A30">
        <v>2031</v>
      </c>
      <c r="B30" s="1">
        <v>5891.9538000000002</v>
      </c>
      <c r="C30" s="1">
        <v>4985.1606000000002</v>
      </c>
      <c r="D30" s="1">
        <v>247.4776</v>
      </c>
      <c r="E30" s="1">
        <v>12329.278</v>
      </c>
    </row>
    <row r="31" spans="1:5" x14ac:dyDescent="0.25">
      <c r="A31">
        <v>2032</v>
      </c>
      <c r="B31" s="1">
        <v>5913.2338999999993</v>
      </c>
      <c r="C31" s="1">
        <v>4986.6169</v>
      </c>
      <c r="D31" s="1">
        <v>246.917</v>
      </c>
      <c r="E31" s="1">
        <v>12389.3997</v>
      </c>
    </row>
    <row r="32" spans="1:5" x14ac:dyDescent="0.25">
      <c r="A32">
        <v>2033</v>
      </c>
      <c r="B32" s="1">
        <v>5934.8343999999997</v>
      </c>
      <c r="C32" s="1">
        <v>4987.1781999999994</v>
      </c>
      <c r="D32" s="1">
        <v>257.51280000000003</v>
      </c>
      <c r="E32" s="1">
        <v>12437.898500000001</v>
      </c>
    </row>
    <row r="33" spans="1:39" x14ac:dyDescent="0.25">
      <c r="A33">
        <v>2034</v>
      </c>
      <c r="B33" s="1">
        <v>5947.8811000000005</v>
      </c>
      <c r="C33" s="1">
        <v>4985.1820999999982</v>
      </c>
      <c r="D33" s="1">
        <v>250.70910000000003</v>
      </c>
      <c r="E33" s="1">
        <v>12509.512999999999</v>
      </c>
    </row>
    <row r="34" spans="1:39" x14ac:dyDescent="0.25">
      <c r="A34">
        <v>2035</v>
      </c>
      <c r="B34" s="1">
        <v>5989.6045999999997</v>
      </c>
      <c r="C34" s="1">
        <v>4981.3568000000005</v>
      </c>
      <c r="D34" s="1">
        <v>234.07849999999999</v>
      </c>
      <c r="E34" s="1">
        <v>12543.339600000001</v>
      </c>
    </row>
    <row r="35" spans="1:39" x14ac:dyDescent="0.25">
      <c r="A35">
        <v>2036</v>
      </c>
      <c r="B35" s="1">
        <v>6044.5513999999994</v>
      </c>
      <c r="C35" s="1">
        <v>4980.1398999999992</v>
      </c>
      <c r="D35" s="1">
        <v>232.04509999999999</v>
      </c>
      <c r="E35" s="1">
        <v>12577.682499999999</v>
      </c>
    </row>
    <row r="36" spans="1:39" x14ac:dyDescent="0.25">
      <c r="A36">
        <v>2037</v>
      </c>
      <c r="B36" s="1">
        <v>6090.6987999999992</v>
      </c>
      <c r="C36" s="1">
        <v>4977.4924000000001</v>
      </c>
      <c r="D36" s="1">
        <v>218.01320000000001</v>
      </c>
      <c r="E36" s="1">
        <v>12585.2935</v>
      </c>
    </row>
    <row r="37" spans="1:39" x14ac:dyDescent="0.25">
      <c r="A37">
        <v>2038</v>
      </c>
      <c r="B37" s="1">
        <v>6115.8986000000004</v>
      </c>
      <c r="C37" s="1">
        <v>4974.1257999999998</v>
      </c>
      <c r="D37" s="1">
        <v>214.92930000000001</v>
      </c>
      <c r="E37" s="1">
        <v>12606.2215</v>
      </c>
    </row>
    <row r="38" spans="1:39" x14ac:dyDescent="0.25">
      <c r="A38">
        <v>2039</v>
      </c>
      <c r="B38" s="1">
        <v>6141.8608000000004</v>
      </c>
      <c r="C38" s="1">
        <v>4970.5659999999998</v>
      </c>
      <c r="D38" s="1">
        <v>211.1515</v>
      </c>
      <c r="E38" s="1">
        <v>12624.434799999999</v>
      </c>
    </row>
    <row r="39" spans="1:39" ht="15.75" customHeight="1" x14ac:dyDescent="0.25">
      <c r="A39">
        <v>2040</v>
      </c>
      <c r="B39" s="1">
        <v>6169.5751</v>
      </c>
      <c r="C39" s="1">
        <v>4969.8137000000006</v>
      </c>
      <c r="D39" s="1">
        <v>211.00390000000002</v>
      </c>
      <c r="E39" s="1">
        <v>12644.916699999998</v>
      </c>
    </row>
    <row r="41" spans="1:39" x14ac:dyDescent="0.25">
      <c r="P41" s="18"/>
    </row>
    <row r="46" spans="1:39" x14ac:dyDescent="0.25">
      <c r="A46" s="21"/>
      <c r="B46" s="21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1"/>
    </row>
    <row r="47" spans="1:39" x14ac:dyDescent="0.25">
      <c r="A47" s="24"/>
      <c r="B47" s="2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1"/>
    </row>
    <row r="48" spans="1:39" x14ac:dyDescent="0.25">
      <c r="A48" s="24"/>
      <c r="B48" s="2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1"/>
    </row>
    <row r="49" spans="1:39" x14ac:dyDescent="0.25">
      <c r="A49" s="24"/>
      <c r="B49" s="2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1"/>
    </row>
    <row r="50" spans="1:39" x14ac:dyDescent="0.25">
      <c r="B50" s="22"/>
      <c r="C50" s="8"/>
      <c r="D50" s="8"/>
      <c r="E50" s="8"/>
      <c r="F50" s="8"/>
      <c r="G50" s="8"/>
      <c r="H50" s="8"/>
      <c r="I50" s="8"/>
      <c r="J50" s="8"/>
      <c r="K50" s="8"/>
    </row>
    <row r="52" spans="1:39" x14ac:dyDescent="0.25">
      <c r="B52" s="2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workbookViewId="0">
      <selection activeCell="K41" sqref="K41"/>
    </sheetView>
  </sheetViews>
  <sheetFormatPr defaultRowHeight="15" x14ac:dyDescent="0.25"/>
  <cols>
    <col min="1" max="1" width="27.5703125" customWidth="1"/>
    <col min="2" max="5" width="13.7109375" customWidth="1"/>
  </cols>
  <sheetData>
    <row r="1" spans="1:4" x14ac:dyDescent="0.25">
      <c r="A1" s="17" t="s">
        <v>54</v>
      </c>
    </row>
    <row r="3" spans="1:4" x14ac:dyDescent="0.25">
      <c r="B3">
        <v>2015</v>
      </c>
      <c r="C3" t="s">
        <v>53</v>
      </c>
      <c r="D3" t="s">
        <v>194</v>
      </c>
    </row>
    <row r="4" spans="1:4" x14ac:dyDescent="0.25">
      <c r="A4" s="48" t="s">
        <v>33</v>
      </c>
      <c r="B4" s="46">
        <v>33.677231887409953</v>
      </c>
      <c r="C4" s="46">
        <v>41.359130073452697</v>
      </c>
      <c r="D4" s="47">
        <v>44.2</v>
      </c>
    </row>
    <row r="5" spans="1:4" x14ac:dyDescent="0.25">
      <c r="A5" s="48" t="s">
        <v>196</v>
      </c>
      <c r="B5" s="46">
        <v>35.084953605597782</v>
      </c>
      <c r="C5" s="46">
        <v>33.317259555223657</v>
      </c>
      <c r="D5" s="47">
        <v>30.5</v>
      </c>
    </row>
    <row r="6" spans="1:4" x14ac:dyDescent="0.25">
      <c r="A6" s="48" t="s">
        <v>49</v>
      </c>
      <c r="B6" s="46">
        <v>5.6661402844235846</v>
      </c>
      <c r="C6" s="46">
        <v>1.4145543732282071</v>
      </c>
      <c r="D6" s="47">
        <v>3.2</v>
      </c>
    </row>
    <row r="7" spans="1:4" x14ac:dyDescent="0.25">
      <c r="A7" s="48" t="s">
        <v>48</v>
      </c>
      <c r="B7" s="46">
        <v>10.729833618572906</v>
      </c>
      <c r="C7" s="46">
        <v>10.872472899231337</v>
      </c>
      <c r="D7" s="47">
        <v>9.9</v>
      </c>
    </row>
    <row r="8" spans="1:4" x14ac:dyDescent="0.25">
      <c r="A8" s="48" t="s">
        <v>47</v>
      </c>
      <c r="B8" s="46">
        <v>7.7828214437657719</v>
      </c>
      <c r="C8" s="46">
        <v>5.8885462639322901</v>
      </c>
      <c r="D8" s="47">
        <v>5.9</v>
      </c>
    </row>
    <row r="9" spans="1:4" x14ac:dyDescent="0.25">
      <c r="A9" s="48" t="s">
        <v>51</v>
      </c>
      <c r="B9" s="46">
        <v>7.0590191602299805</v>
      </c>
      <c r="C9" s="46">
        <v>7.1480368349318164</v>
      </c>
      <c r="D9" s="47">
        <v>6.3</v>
      </c>
    </row>
    <row r="10" spans="1:4" x14ac:dyDescent="0.25">
      <c r="B10" s="19"/>
    </row>
    <row r="20" spans="7:42" x14ac:dyDescent="0.25"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2" spans="7:42" x14ac:dyDescent="0.25">
      <c r="AP22" s="1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workbookViewId="0">
      <selection activeCell="K41" sqref="K41"/>
    </sheetView>
  </sheetViews>
  <sheetFormatPr defaultRowHeight="15" x14ac:dyDescent="0.25"/>
  <cols>
    <col min="2" max="7" width="11.140625" customWidth="1"/>
  </cols>
  <sheetData>
    <row r="1" spans="1:8" x14ac:dyDescent="0.25">
      <c r="A1" s="10" t="s">
        <v>55</v>
      </c>
    </row>
    <row r="3" spans="1:8" x14ac:dyDescent="0.25">
      <c r="B3" t="s">
        <v>3</v>
      </c>
      <c r="C3" t="s">
        <v>4</v>
      </c>
      <c r="D3" t="s">
        <v>5</v>
      </c>
      <c r="E3" t="s">
        <v>2</v>
      </c>
      <c r="F3" t="s">
        <v>6</v>
      </c>
      <c r="G3" t="s">
        <v>7</v>
      </c>
      <c r="H3" t="s">
        <v>192</v>
      </c>
    </row>
    <row r="4" spans="1:8" x14ac:dyDescent="0.25">
      <c r="A4">
        <v>2005</v>
      </c>
      <c r="B4" s="5">
        <v>50.9</v>
      </c>
      <c r="C4" s="5">
        <v>77.790418348188084</v>
      </c>
      <c r="D4" s="5">
        <v>89.49628779577084</v>
      </c>
      <c r="E4" s="5">
        <v>24.18</v>
      </c>
      <c r="F4" s="5">
        <v>99.6</v>
      </c>
      <c r="G4" s="5">
        <v>69.7</v>
      </c>
      <c r="H4" s="35">
        <f>SUM(B4:G4)</f>
        <v>411.66670614395895</v>
      </c>
    </row>
    <row r="5" spans="1:8" x14ac:dyDescent="0.25">
      <c r="A5">
        <v>2006</v>
      </c>
      <c r="B5" s="5">
        <v>50.529999999999994</v>
      </c>
      <c r="C5" s="5">
        <v>76.668724127146888</v>
      </c>
      <c r="D5" s="5">
        <v>88.309485481491024</v>
      </c>
      <c r="E5" s="5">
        <v>25.25</v>
      </c>
      <c r="F5" s="5">
        <v>120.9</v>
      </c>
      <c r="G5" s="5">
        <v>78.5</v>
      </c>
      <c r="H5" s="35">
        <f t="shared" ref="H5:H13" si="0">SUM(B5:G5)</f>
        <v>440.15820960863789</v>
      </c>
    </row>
    <row r="6" spans="1:8" x14ac:dyDescent="0.25">
      <c r="A6">
        <v>2007</v>
      </c>
      <c r="B6" s="5">
        <v>60.77</v>
      </c>
      <c r="C6" s="5">
        <v>76.001003244231896</v>
      </c>
      <c r="D6" s="5">
        <v>85.755438917113239</v>
      </c>
      <c r="E6" s="5">
        <v>25.4</v>
      </c>
      <c r="F6" s="5">
        <v>124.7</v>
      </c>
      <c r="G6" s="5">
        <v>85.2</v>
      </c>
      <c r="H6" s="35">
        <f t="shared" si="0"/>
        <v>457.82644216134514</v>
      </c>
    </row>
    <row r="7" spans="1:8" x14ac:dyDescent="0.25">
      <c r="A7">
        <v>2008</v>
      </c>
      <c r="B7" s="5">
        <v>56.57</v>
      </c>
      <c r="C7" s="5">
        <v>79.938642090445853</v>
      </c>
      <c r="D7" s="5">
        <v>79.829227211174754</v>
      </c>
      <c r="E7" s="5">
        <v>24.49</v>
      </c>
      <c r="F7" s="5">
        <v>114.7</v>
      </c>
      <c r="G7" s="5">
        <v>92.7</v>
      </c>
      <c r="H7" s="35">
        <f t="shared" si="0"/>
        <v>448.22786930162061</v>
      </c>
    </row>
    <row r="8" spans="1:8" x14ac:dyDescent="0.25">
      <c r="A8">
        <v>2009</v>
      </c>
      <c r="B8" s="5">
        <v>43.93</v>
      </c>
      <c r="C8" s="5">
        <v>76.527321033545476</v>
      </c>
      <c r="D8" s="5">
        <v>74.292124230742417</v>
      </c>
      <c r="E8" s="5">
        <v>23.17</v>
      </c>
      <c r="F8" s="5">
        <v>131.19999999999999</v>
      </c>
      <c r="G8" s="5">
        <v>105.5</v>
      </c>
      <c r="H8" s="35">
        <f t="shared" si="0"/>
        <v>454.61944526428789</v>
      </c>
    </row>
    <row r="9" spans="1:8" x14ac:dyDescent="0.25">
      <c r="A9">
        <v>2010</v>
      </c>
      <c r="B9" s="5">
        <v>45.160000000000004</v>
      </c>
      <c r="C9" s="5">
        <v>77.271074078639629</v>
      </c>
      <c r="D9" s="5">
        <v>73.18505071152812</v>
      </c>
      <c r="E9" s="5">
        <v>22.64</v>
      </c>
      <c r="F9" s="5">
        <v>136.19999999999999</v>
      </c>
      <c r="G9" s="5">
        <v>120.1</v>
      </c>
      <c r="H9" s="35">
        <f t="shared" si="0"/>
        <v>474.5561247901677</v>
      </c>
    </row>
    <row r="10" spans="1:8" x14ac:dyDescent="0.25">
      <c r="A10">
        <v>2011</v>
      </c>
      <c r="B10" s="5">
        <v>43.22</v>
      </c>
      <c r="C10" s="5">
        <v>84.335272954284122</v>
      </c>
      <c r="D10" s="5">
        <v>72.903402470703966</v>
      </c>
      <c r="E10" s="5">
        <v>22.51</v>
      </c>
      <c r="F10" s="5">
        <v>141.80000000000001</v>
      </c>
      <c r="G10" s="5">
        <v>135.4</v>
      </c>
      <c r="H10" s="35">
        <f t="shared" si="0"/>
        <v>500.16867542498812</v>
      </c>
    </row>
    <row r="11" spans="1:8" x14ac:dyDescent="0.25">
      <c r="A11">
        <v>2012</v>
      </c>
      <c r="B11" s="5">
        <v>32.229999999999997</v>
      </c>
      <c r="C11" s="5">
        <v>98.395180797850628</v>
      </c>
      <c r="D11" s="5">
        <v>78.103740634454311</v>
      </c>
      <c r="E11" s="5">
        <v>22.41</v>
      </c>
      <c r="F11" s="5">
        <v>147.80000000000001</v>
      </c>
      <c r="G11" s="5">
        <v>157.69999999999999</v>
      </c>
      <c r="H11" s="35">
        <f t="shared" si="0"/>
        <v>536.63892143230487</v>
      </c>
    </row>
    <row r="12" spans="1:8" x14ac:dyDescent="0.25">
      <c r="A12">
        <v>2013</v>
      </c>
      <c r="B12" s="5">
        <v>37.4</v>
      </c>
      <c r="C12" s="5">
        <v>104.63361251884635</v>
      </c>
      <c r="D12" s="5">
        <v>78.891147657048279</v>
      </c>
      <c r="E12" s="5">
        <v>24.36</v>
      </c>
      <c r="F12" s="5">
        <v>155.19999999999999</v>
      </c>
      <c r="G12" s="5">
        <v>176.2</v>
      </c>
      <c r="H12" s="35">
        <f t="shared" si="0"/>
        <v>576.68476017589455</v>
      </c>
    </row>
    <row r="13" spans="1:8" x14ac:dyDescent="0.25">
      <c r="A13">
        <v>2014</v>
      </c>
      <c r="B13" s="5">
        <v>34.99</v>
      </c>
      <c r="C13" s="5">
        <v>106.26048420126057</v>
      </c>
      <c r="D13" s="5">
        <v>80.703355653595423</v>
      </c>
      <c r="E13" s="5">
        <v>29.64</v>
      </c>
      <c r="F13" s="5">
        <v>165</v>
      </c>
      <c r="G13" s="5">
        <v>201.2</v>
      </c>
      <c r="H13" s="35">
        <f t="shared" si="0"/>
        <v>617.79383985485606</v>
      </c>
    </row>
    <row r="14" spans="1:8" x14ac:dyDescent="0.25">
      <c r="A14">
        <v>2015</v>
      </c>
      <c r="B14" s="5">
        <v>27.944223013698629</v>
      </c>
      <c r="C14" s="5">
        <v>104.62987177383381</v>
      </c>
      <c r="D14" s="5">
        <v>69.076494315971388</v>
      </c>
      <c r="E14" s="5">
        <v>35.937915464492285</v>
      </c>
      <c r="F14" s="5">
        <v>184.65064986301371</v>
      </c>
      <c r="G14" s="5">
        <v>216.887</v>
      </c>
      <c r="H14" s="35">
        <v>650.52</v>
      </c>
    </row>
    <row r="15" spans="1:8" x14ac:dyDescent="0.25">
      <c r="A15">
        <v>2016</v>
      </c>
      <c r="B15" s="5">
        <v>31.074342594654837</v>
      </c>
      <c r="C15" s="5">
        <v>88.101194922962634</v>
      </c>
      <c r="D15" s="5">
        <v>66.307008691021736</v>
      </c>
      <c r="E15" s="5">
        <v>37.186210145662756</v>
      </c>
      <c r="F15" s="5">
        <v>196.49623472206363</v>
      </c>
      <c r="G15" s="5">
        <v>225.64793520616789</v>
      </c>
      <c r="H15" s="35">
        <v>694.94</v>
      </c>
    </row>
    <row r="16" spans="1:8" x14ac:dyDescent="0.25">
      <c r="A16">
        <v>2017</v>
      </c>
      <c r="B16" s="5">
        <v>33.47884249019183</v>
      </c>
      <c r="C16" s="5">
        <v>88.940197171234189</v>
      </c>
      <c r="D16" s="5">
        <v>67.341079252119712</v>
      </c>
      <c r="E16" s="5">
        <v>37.350886578820294</v>
      </c>
      <c r="F16" s="5">
        <v>206.88145577491696</v>
      </c>
      <c r="G16" s="5">
        <v>246.47226711512391</v>
      </c>
      <c r="H16" s="35">
        <v>732.23</v>
      </c>
    </row>
    <row r="17" spans="1:8" x14ac:dyDescent="0.25">
      <c r="A17">
        <v>2018</v>
      </c>
      <c r="B17" s="5">
        <v>38.96314601789836</v>
      </c>
      <c r="C17" s="5">
        <v>88.687019752591524</v>
      </c>
      <c r="D17" s="5">
        <v>68.613423287753534</v>
      </c>
      <c r="E17" s="5">
        <v>37.542588282558533</v>
      </c>
      <c r="F17" s="5">
        <v>224.67287679330434</v>
      </c>
      <c r="G17" s="5">
        <v>254.86763553386035</v>
      </c>
      <c r="H17" s="35">
        <v>759.44</v>
      </c>
    </row>
    <row r="18" spans="1:8" x14ac:dyDescent="0.25">
      <c r="A18">
        <v>2019</v>
      </c>
      <c r="B18" s="5">
        <v>43.046431973652147</v>
      </c>
      <c r="C18" s="5">
        <v>89.477332111845001</v>
      </c>
      <c r="D18" s="5">
        <v>69.712165754130979</v>
      </c>
      <c r="E18" s="5">
        <v>37.5758922660997</v>
      </c>
      <c r="F18" s="5">
        <v>246.32883007190534</v>
      </c>
      <c r="G18" s="5">
        <v>257.1819506213721</v>
      </c>
      <c r="H18" s="35">
        <v>772.93</v>
      </c>
    </row>
    <row r="19" spans="1:8" x14ac:dyDescent="0.25">
      <c r="A19">
        <v>2020</v>
      </c>
      <c r="B19" s="5">
        <v>44.914898835436702</v>
      </c>
      <c r="C19" s="5">
        <v>92.384509725849313</v>
      </c>
      <c r="D19" s="5">
        <v>70.899084402176243</v>
      </c>
      <c r="E19" s="5">
        <v>37.67788246071138</v>
      </c>
      <c r="F19" s="5">
        <v>251.43474476101963</v>
      </c>
      <c r="G19" s="5">
        <v>260.3813171921982</v>
      </c>
      <c r="H19" s="35">
        <v>776.02</v>
      </c>
    </row>
    <row r="20" spans="1:8" x14ac:dyDescent="0.25">
      <c r="A20">
        <v>2021</v>
      </c>
      <c r="B20" s="5">
        <v>50.966555782187832</v>
      </c>
      <c r="C20" s="5">
        <v>95.670882636900615</v>
      </c>
      <c r="D20" s="5">
        <v>72.041568704696772</v>
      </c>
      <c r="E20" s="5">
        <v>38.217815887007959</v>
      </c>
      <c r="F20" s="5">
        <v>252.85315636356967</v>
      </c>
      <c r="G20" s="5">
        <v>265.22502297463814</v>
      </c>
      <c r="H20" s="35">
        <v>783.73</v>
      </c>
    </row>
    <row r="21" spans="1:8" x14ac:dyDescent="0.25">
      <c r="A21">
        <v>2022</v>
      </c>
      <c r="B21" s="5">
        <v>51.900947324781967</v>
      </c>
      <c r="C21" s="5">
        <v>98.50087271136718</v>
      </c>
      <c r="D21" s="5">
        <v>72.742328945759951</v>
      </c>
      <c r="E21" s="5">
        <v>39.042363025479744</v>
      </c>
      <c r="F21" s="5">
        <v>253.51723797051298</v>
      </c>
      <c r="G21" s="5">
        <v>272.67780442748108</v>
      </c>
      <c r="H21" s="35">
        <v>800.37</v>
      </c>
    </row>
    <row r="22" spans="1:8" x14ac:dyDescent="0.25">
      <c r="A22">
        <v>2023</v>
      </c>
      <c r="B22" s="5">
        <v>50.276553523854886</v>
      </c>
      <c r="C22" s="5">
        <v>100.93501803778827</v>
      </c>
      <c r="D22" s="5">
        <v>73.177972460757502</v>
      </c>
      <c r="E22" s="5">
        <v>39.768635554467153</v>
      </c>
      <c r="F22" s="5">
        <v>254.46921215077083</v>
      </c>
      <c r="G22" s="5">
        <v>284.58943486480626</v>
      </c>
      <c r="H22" s="35">
        <v>820.8</v>
      </c>
    </row>
    <row r="23" spans="1:8" x14ac:dyDescent="0.25">
      <c r="A23">
        <v>2024</v>
      </c>
      <c r="B23" s="5">
        <v>49.015701004190582</v>
      </c>
      <c r="C23" s="5">
        <v>103.03187021687168</v>
      </c>
      <c r="D23" s="5">
        <v>73.378733972312801</v>
      </c>
      <c r="E23" s="5">
        <v>40.338101245313716</v>
      </c>
      <c r="F23" s="5">
        <v>254.67530714525333</v>
      </c>
      <c r="G23" s="5">
        <v>288.74677740875461</v>
      </c>
      <c r="H23" s="35">
        <v>841.58</v>
      </c>
    </row>
    <row r="24" spans="1:8" x14ac:dyDescent="0.25">
      <c r="A24">
        <v>2025</v>
      </c>
      <c r="B24" s="5">
        <v>46.954904019695874</v>
      </c>
      <c r="C24" s="5">
        <v>104.53946789908778</v>
      </c>
      <c r="D24" s="5">
        <v>73.31989084236271</v>
      </c>
      <c r="E24" s="5">
        <v>40.88732601831564</v>
      </c>
      <c r="F24" s="5">
        <v>254.67530714525333</v>
      </c>
      <c r="G24" s="5">
        <v>302.63704579852049</v>
      </c>
      <c r="H24" s="35">
        <v>870.28</v>
      </c>
    </row>
    <row r="25" spans="1:8" x14ac:dyDescent="0.25">
      <c r="A25">
        <v>2026</v>
      </c>
      <c r="B25" s="5">
        <v>44.190838732914187</v>
      </c>
      <c r="C25" s="5">
        <v>105.33221591463449</v>
      </c>
      <c r="D25" s="5">
        <v>73.002691734024125</v>
      </c>
      <c r="E25" s="5">
        <v>41.317920662416263</v>
      </c>
      <c r="F25" s="5">
        <v>254.67530714525333</v>
      </c>
      <c r="G25" s="5">
        <v>328.42937595933518</v>
      </c>
      <c r="H25" s="35">
        <v>880.3</v>
      </c>
    </row>
    <row r="26" spans="1:8" x14ac:dyDescent="0.25">
      <c r="A26">
        <v>2027</v>
      </c>
      <c r="B26" s="5">
        <v>38.34776220578425</v>
      </c>
      <c r="C26" s="5">
        <v>105.54258377799005</v>
      </c>
      <c r="D26" s="5">
        <v>72.468729227922779</v>
      </c>
      <c r="E26" s="5">
        <v>41.60899567096839</v>
      </c>
      <c r="F26" s="5">
        <v>254.67530714525333</v>
      </c>
      <c r="G26" s="5">
        <v>341.47295060610156</v>
      </c>
      <c r="H26" s="35">
        <v>890.49</v>
      </c>
    </row>
    <row r="27" spans="1:8" x14ac:dyDescent="0.25">
      <c r="A27">
        <v>2028</v>
      </c>
      <c r="B27" s="5">
        <v>30.601312811373173</v>
      </c>
      <c r="C27" s="5">
        <v>105.31562742103407</v>
      </c>
      <c r="D27" s="5">
        <v>71.785575594837127</v>
      </c>
      <c r="E27" s="5">
        <v>41.854632601551451</v>
      </c>
      <c r="F27" s="5">
        <v>254.67530714525333</v>
      </c>
      <c r="G27" s="5">
        <v>345.59421784257171</v>
      </c>
      <c r="H27" s="35">
        <v>901.48</v>
      </c>
    </row>
    <row r="28" spans="1:8" x14ac:dyDescent="0.25">
      <c r="A28">
        <v>2029</v>
      </c>
      <c r="B28" s="5">
        <v>27.456641076333934</v>
      </c>
      <c r="C28" s="5">
        <v>104.77444739637902</v>
      </c>
      <c r="D28" s="5">
        <v>70.962523251603216</v>
      </c>
      <c r="E28" s="5">
        <v>42.077853145090266</v>
      </c>
      <c r="F28" s="5">
        <v>254.67530714525333</v>
      </c>
      <c r="G28" s="5">
        <v>356.49160278607928</v>
      </c>
      <c r="H28" s="35">
        <v>911.05</v>
      </c>
    </row>
    <row r="29" spans="1:8" x14ac:dyDescent="0.25">
      <c r="A29">
        <v>2030</v>
      </c>
      <c r="B29" s="5">
        <v>24.05059066201613</v>
      </c>
      <c r="C29" s="5">
        <v>103.96275752238466</v>
      </c>
      <c r="D29" s="5">
        <v>70.058602478747403</v>
      </c>
      <c r="E29" s="5">
        <v>42.296594892027315</v>
      </c>
      <c r="F29" s="5">
        <v>254.67530714525333</v>
      </c>
      <c r="G29" s="5">
        <v>375.84259936500928</v>
      </c>
      <c r="H29" s="35">
        <v>919.65</v>
      </c>
    </row>
    <row r="30" spans="1:8" x14ac:dyDescent="0.25">
      <c r="A30">
        <v>2031</v>
      </c>
      <c r="B30" s="5">
        <v>26.264743519294896</v>
      </c>
      <c r="C30" s="5">
        <v>102.91940590693284</v>
      </c>
      <c r="D30" s="5">
        <v>68.995341233096994</v>
      </c>
      <c r="E30" s="5">
        <v>42.540771829445831</v>
      </c>
      <c r="F30" s="5">
        <v>254.67530714525333</v>
      </c>
      <c r="G30" s="5">
        <v>392.78080613108506</v>
      </c>
      <c r="H30" s="35">
        <v>927.19</v>
      </c>
    </row>
    <row r="31" spans="1:8" x14ac:dyDescent="0.25">
      <c r="A31">
        <v>2032</v>
      </c>
      <c r="B31" s="5">
        <v>28.720629793665445</v>
      </c>
      <c r="C31" s="5">
        <v>101.68422795593528</v>
      </c>
      <c r="D31" s="5">
        <v>67.898678600298709</v>
      </c>
      <c r="E31" s="5">
        <v>42.645915418080882</v>
      </c>
      <c r="F31" s="5">
        <v>254.67530714525333</v>
      </c>
      <c r="G31" s="5">
        <v>396.55849798440312</v>
      </c>
      <c r="H31" s="35">
        <v>933.54</v>
      </c>
    </row>
    <row r="32" spans="1:8" x14ac:dyDescent="0.25">
      <c r="A32">
        <v>2033</v>
      </c>
      <c r="B32" s="5">
        <v>29.787159566406743</v>
      </c>
      <c r="C32" s="5">
        <v>100.66626786945793</v>
      </c>
      <c r="D32" s="5">
        <v>66.80448350893316</v>
      </c>
      <c r="E32" s="5">
        <v>42.645533741013502</v>
      </c>
      <c r="F32" s="5">
        <v>254.67530714525333</v>
      </c>
      <c r="G32" s="5">
        <v>402.31594544845854</v>
      </c>
      <c r="H32" s="35">
        <v>938.57</v>
      </c>
    </row>
    <row r="33" spans="1:44" x14ac:dyDescent="0.25">
      <c r="A33">
        <v>2034</v>
      </c>
      <c r="B33" s="5">
        <v>29.240669820689611</v>
      </c>
      <c r="C33" s="5">
        <v>99.637455591653477</v>
      </c>
      <c r="D33" s="5">
        <v>65.696703049644739</v>
      </c>
      <c r="E33" s="5">
        <v>42.675619887438003</v>
      </c>
      <c r="F33" s="5">
        <v>254.67530714525333</v>
      </c>
      <c r="G33" s="5">
        <v>409.78097374634353</v>
      </c>
      <c r="H33" s="35">
        <v>944.25</v>
      </c>
    </row>
    <row r="34" spans="1:44" x14ac:dyDescent="0.25">
      <c r="A34">
        <v>2035</v>
      </c>
      <c r="B34" s="5">
        <v>28.814195344629375</v>
      </c>
      <c r="C34" s="5">
        <v>98.160645770551838</v>
      </c>
      <c r="D34" s="5">
        <v>64.482897493369592</v>
      </c>
      <c r="E34" s="5">
        <v>42.649036319026258</v>
      </c>
      <c r="F34" s="5">
        <v>254.67530714525333</v>
      </c>
      <c r="G34" s="5">
        <v>416.35212008638786</v>
      </c>
      <c r="H34" s="35">
        <v>948.51</v>
      </c>
    </row>
    <row r="35" spans="1:44" x14ac:dyDescent="0.25">
      <c r="A35">
        <v>2036</v>
      </c>
      <c r="B35" s="5">
        <v>28.252616588493368</v>
      </c>
      <c r="C35" s="5">
        <v>96.383218928552907</v>
      </c>
      <c r="D35" s="5">
        <v>63.320421401208826</v>
      </c>
      <c r="E35" s="5">
        <v>42.64118247765483</v>
      </c>
      <c r="F35" s="5">
        <v>254.67530714525333</v>
      </c>
      <c r="G35" s="5">
        <v>426.8934174675386</v>
      </c>
      <c r="H35" s="35">
        <v>953.62</v>
      </c>
    </row>
    <row r="36" spans="1:44" x14ac:dyDescent="0.25">
      <c r="A36">
        <v>2037</v>
      </c>
      <c r="B36" s="5">
        <v>25.121239262227132</v>
      </c>
      <c r="C36" s="5">
        <v>94.525214144239271</v>
      </c>
      <c r="D36" s="5">
        <v>62.082213761367392</v>
      </c>
      <c r="E36" s="5">
        <v>42.666725119482507</v>
      </c>
      <c r="F36" s="5">
        <v>254.67530714525333</v>
      </c>
      <c r="G36" s="5">
        <v>432.40100959593542</v>
      </c>
      <c r="H36" s="35">
        <v>956.74</v>
      </c>
    </row>
    <row r="37" spans="1:44" x14ac:dyDescent="0.25">
      <c r="A37">
        <v>2038</v>
      </c>
      <c r="B37" s="5">
        <v>23.787901359881371</v>
      </c>
      <c r="C37" s="5">
        <v>92.797957897858367</v>
      </c>
      <c r="D37" s="5">
        <v>60.879150134404263</v>
      </c>
      <c r="E37" s="5">
        <v>42.692820089210549</v>
      </c>
      <c r="F37" s="5">
        <v>254.67530714525333</v>
      </c>
      <c r="G37" s="5">
        <v>433.86329738324861</v>
      </c>
      <c r="H37" s="35">
        <v>958.74</v>
      </c>
    </row>
    <row r="38" spans="1:44" x14ac:dyDescent="0.25">
      <c r="A38">
        <v>2039</v>
      </c>
      <c r="B38" s="5">
        <v>21.59980881844514</v>
      </c>
      <c r="C38" s="5">
        <v>90.953969538274805</v>
      </c>
      <c r="D38" s="5">
        <v>59.661510069112055</v>
      </c>
      <c r="E38" s="5">
        <v>42.721294311839713</v>
      </c>
      <c r="F38" s="5">
        <v>254.67530714525333</v>
      </c>
      <c r="G38" s="5">
        <v>436.40980026299712</v>
      </c>
      <c r="H38" s="35">
        <v>960.27</v>
      </c>
    </row>
    <row r="39" spans="1:44" x14ac:dyDescent="0.25">
      <c r="A39">
        <v>2040</v>
      </c>
      <c r="B39" s="5">
        <v>19.377178508679059</v>
      </c>
      <c r="C39" s="5">
        <v>88.837024785416929</v>
      </c>
      <c r="D39" s="5">
        <v>58.436389180374213</v>
      </c>
      <c r="E39" s="5">
        <v>42.751045345817062</v>
      </c>
      <c r="F39" s="5">
        <v>254.67530714525333</v>
      </c>
      <c r="G39" s="5">
        <v>436.20049424610039</v>
      </c>
      <c r="H39" s="35">
        <v>962.51</v>
      </c>
      <c r="I39" s="1"/>
    </row>
    <row r="42" spans="1:44" x14ac:dyDescent="0.25"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K41" sqref="K41"/>
    </sheetView>
  </sheetViews>
  <sheetFormatPr defaultRowHeight="15" x14ac:dyDescent="0.25"/>
  <sheetData>
    <row r="1" spans="1:4" x14ac:dyDescent="0.25">
      <c r="A1" s="20" t="s">
        <v>56</v>
      </c>
    </row>
    <row r="3" spans="1:4" x14ac:dyDescent="0.25">
      <c r="B3" t="s">
        <v>0</v>
      </c>
      <c r="C3" t="s">
        <v>1</v>
      </c>
      <c r="D3" t="s">
        <v>192</v>
      </c>
    </row>
    <row r="4" spans="1:4" x14ac:dyDescent="0.25">
      <c r="A4">
        <v>2005</v>
      </c>
      <c r="B4" s="5">
        <v>99.6</v>
      </c>
      <c r="C4" s="5">
        <v>69.7</v>
      </c>
      <c r="D4" s="5">
        <v>169.3</v>
      </c>
    </row>
    <row r="5" spans="1:4" x14ac:dyDescent="0.25">
      <c r="A5">
        <v>2006</v>
      </c>
      <c r="B5" s="5">
        <v>120.9</v>
      </c>
      <c r="C5" s="5">
        <v>78.5</v>
      </c>
      <c r="D5" s="5">
        <v>199.4</v>
      </c>
    </row>
    <row r="6" spans="1:4" x14ac:dyDescent="0.25">
      <c r="A6">
        <v>2007</v>
      </c>
      <c r="B6" s="5">
        <v>124.7</v>
      </c>
      <c r="C6" s="5">
        <v>85.2</v>
      </c>
      <c r="D6" s="5">
        <v>209.9</v>
      </c>
    </row>
    <row r="7" spans="1:4" x14ac:dyDescent="0.25">
      <c r="A7">
        <v>2008</v>
      </c>
      <c r="B7" s="5">
        <v>114.7</v>
      </c>
      <c r="C7" s="5">
        <v>92.7</v>
      </c>
      <c r="D7" s="5">
        <v>207.4</v>
      </c>
    </row>
    <row r="8" spans="1:4" x14ac:dyDescent="0.25">
      <c r="A8">
        <v>2009</v>
      </c>
      <c r="B8" s="5">
        <v>131.19999999999999</v>
      </c>
      <c r="C8" s="5">
        <v>105.5</v>
      </c>
      <c r="D8" s="5">
        <v>236.7</v>
      </c>
    </row>
    <row r="9" spans="1:4" x14ac:dyDescent="0.25">
      <c r="A9">
        <v>2010</v>
      </c>
      <c r="B9" s="5">
        <v>136.19999999999999</v>
      </c>
      <c r="C9" s="5">
        <v>120.1</v>
      </c>
      <c r="D9" s="5">
        <v>256.29999999999995</v>
      </c>
    </row>
    <row r="10" spans="1:4" x14ac:dyDescent="0.25">
      <c r="A10">
        <v>2011</v>
      </c>
      <c r="B10" s="5">
        <v>141.80000000000001</v>
      </c>
      <c r="C10" s="5">
        <v>135.4</v>
      </c>
      <c r="D10" s="5">
        <v>277.20000000000005</v>
      </c>
    </row>
    <row r="11" spans="1:4" x14ac:dyDescent="0.25">
      <c r="A11">
        <v>2012</v>
      </c>
      <c r="B11" s="5">
        <v>147.80000000000001</v>
      </c>
      <c r="C11" s="5">
        <v>157.69999999999999</v>
      </c>
      <c r="D11" s="5">
        <v>305.5</v>
      </c>
    </row>
    <row r="12" spans="1:4" x14ac:dyDescent="0.25">
      <c r="A12">
        <v>2013</v>
      </c>
      <c r="B12" s="5">
        <v>155.19999999999999</v>
      </c>
      <c r="C12" s="5">
        <v>176.2</v>
      </c>
      <c r="D12" s="5">
        <v>331.4</v>
      </c>
    </row>
    <row r="13" spans="1:4" x14ac:dyDescent="0.25">
      <c r="A13">
        <v>2014</v>
      </c>
      <c r="B13" s="5">
        <v>165</v>
      </c>
      <c r="C13" s="5">
        <v>201.2</v>
      </c>
      <c r="D13" s="5">
        <v>366.29999999999995</v>
      </c>
    </row>
    <row r="14" spans="1:4" x14ac:dyDescent="0.25">
      <c r="A14">
        <v>2015</v>
      </c>
      <c r="B14" s="5">
        <v>184.65064986301371</v>
      </c>
      <c r="C14" s="5">
        <v>216.887</v>
      </c>
      <c r="D14" s="5">
        <v>399.82119999999998</v>
      </c>
    </row>
    <row r="15" spans="1:4" x14ac:dyDescent="0.25">
      <c r="A15">
        <v>2016</v>
      </c>
      <c r="B15" s="5">
        <v>196.49623472206363</v>
      </c>
      <c r="C15" s="5">
        <v>225.64793520616789</v>
      </c>
      <c r="D15" s="5">
        <v>440.87810000000002</v>
      </c>
    </row>
    <row r="16" spans="1:4" x14ac:dyDescent="0.25">
      <c r="A16">
        <v>2017</v>
      </c>
      <c r="B16" s="5">
        <v>206.88145577491696</v>
      </c>
      <c r="C16" s="5">
        <v>246.47226711512391</v>
      </c>
      <c r="D16" s="5">
        <v>482.03290000000004</v>
      </c>
    </row>
    <row r="17" spans="1:4" x14ac:dyDescent="0.25">
      <c r="A17">
        <v>2018</v>
      </c>
      <c r="B17" s="5">
        <v>224.67287679330434</v>
      </c>
      <c r="C17" s="5">
        <v>254.86763553386035</v>
      </c>
      <c r="D17" s="5">
        <v>500.79999999999995</v>
      </c>
    </row>
    <row r="18" spans="1:4" x14ac:dyDescent="0.25">
      <c r="A18">
        <v>2019</v>
      </c>
      <c r="B18" s="5">
        <v>246.32883007190534</v>
      </c>
      <c r="C18" s="5">
        <v>257.1819506213721</v>
      </c>
      <c r="D18" s="5">
        <v>514.71250000000009</v>
      </c>
    </row>
    <row r="19" spans="1:4" x14ac:dyDescent="0.25">
      <c r="A19">
        <v>2020</v>
      </c>
      <c r="B19" s="5">
        <v>251.43474476101963</v>
      </c>
      <c r="C19" s="5">
        <v>260.3813171921982</v>
      </c>
      <c r="D19" s="5">
        <v>525.57359999999994</v>
      </c>
    </row>
    <row r="20" spans="1:4" x14ac:dyDescent="0.25">
      <c r="A20">
        <v>2021</v>
      </c>
      <c r="B20" s="5">
        <v>252.85315636356967</v>
      </c>
      <c r="C20" s="5">
        <v>265.22502297463814</v>
      </c>
      <c r="D20" s="5">
        <v>535.09939999999995</v>
      </c>
    </row>
    <row r="21" spans="1:4" x14ac:dyDescent="0.25">
      <c r="A21">
        <v>2022</v>
      </c>
      <c r="B21" s="5">
        <v>253.51723797051298</v>
      </c>
      <c r="C21" s="5">
        <v>272.67780442748108</v>
      </c>
      <c r="D21" s="5">
        <v>550.62429999999995</v>
      </c>
    </row>
    <row r="22" spans="1:4" x14ac:dyDescent="0.25">
      <c r="A22">
        <v>2023</v>
      </c>
      <c r="B22" s="5">
        <v>254.46921215077083</v>
      </c>
      <c r="C22" s="5">
        <v>284.58943486480626</v>
      </c>
      <c r="D22" s="5">
        <v>575.98590000000002</v>
      </c>
    </row>
    <row r="23" spans="1:4" x14ac:dyDescent="0.25">
      <c r="A23">
        <v>2024</v>
      </c>
      <c r="B23" s="5">
        <v>254.67530714525333</v>
      </c>
      <c r="C23" s="5">
        <v>288.74677740875461</v>
      </c>
      <c r="D23" s="5">
        <v>596.25849999999991</v>
      </c>
    </row>
    <row r="24" spans="1:4" x14ac:dyDescent="0.25">
      <c r="A24">
        <v>2025</v>
      </c>
      <c r="B24" s="5">
        <v>254.67530714525333</v>
      </c>
      <c r="C24" s="5">
        <v>302.63704579852049</v>
      </c>
      <c r="D24" s="5">
        <v>610.44849999999997</v>
      </c>
    </row>
    <row r="25" spans="1:4" x14ac:dyDescent="0.25">
      <c r="A25">
        <v>2026</v>
      </c>
      <c r="B25" s="5">
        <v>254.67530714525333</v>
      </c>
      <c r="C25" s="5">
        <v>328.42937595933518</v>
      </c>
      <c r="D25" s="5">
        <v>625.46749999999997</v>
      </c>
    </row>
    <row r="26" spans="1:4" x14ac:dyDescent="0.25">
      <c r="A26">
        <v>2027</v>
      </c>
      <c r="B26" s="5">
        <v>254.67530714525333</v>
      </c>
      <c r="C26" s="5">
        <v>341.47295060610156</v>
      </c>
      <c r="D26" s="5">
        <v>640.25939999999991</v>
      </c>
    </row>
    <row r="27" spans="1:4" x14ac:dyDescent="0.25">
      <c r="A27">
        <v>2028</v>
      </c>
      <c r="B27" s="5">
        <v>254.67530714525333</v>
      </c>
      <c r="C27" s="5">
        <v>345.59421784257171</v>
      </c>
      <c r="D27" s="5">
        <v>654.31360000000006</v>
      </c>
    </row>
    <row r="28" spans="1:4" x14ac:dyDescent="0.25">
      <c r="A28">
        <v>2029</v>
      </c>
      <c r="B28" s="5">
        <v>254.67530714525333</v>
      </c>
      <c r="C28" s="5">
        <v>356.49160278607928</v>
      </c>
      <c r="D28" s="5">
        <v>666.15559999999994</v>
      </c>
    </row>
    <row r="29" spans="1:4" x14ac:dyDescent="0.25">
      <c r="A29">
        <v>2030</v>
      </c>
      <c r="B29" s="5">
        <v>254.67530714525333</v>
      </c>
      <c r="C29" s="5">
        <v>375.84259936500928</v>
      </c>
      <c r="D29" s="5">
        <v>676.85569999999996</v>
      </c>
    </row>
    <row r="30" spans="1:4" x14ac:dyDescent="0.25">
      <c r="A30">
        <v>2031</v>
      </c>
      <c r="B30" s="5">
        <v>254.67530714525333</v>
      </c>
      <c r="C30" s="5">
        <v>392.78080613108506</v>
      </c>
      <c r="D30" s="5">
        <v>688.15290000000005</v>
      </c>
    </row>
    <row r="31" spans="1:4" x14ac:dyDescent="0.25">
      <c r="A31">
        <v>2032</v>
      </c>
      <c r="B31" s="5">
        <v>254.67530714525333</v>
      </c>
      <c r="C31" s="5">
        <v>396.55849798440312</v>
      </c>
      <c r="D31" s="5">
        <v>699.09030000000007</v>
      </c>
    </row>
    <row r="32" spans="1:4" x14ac:dyDescent="0.25">
      <c r="A32">
        <v>2033</v>
      </c>
      <c r="B32" s="5">
        <v>254.67530714525333</v>
      </c>
      <c r="C32" s="5">
        <v>402.31594544845854</v>
      </c>
      <c r="D32" s="5">
        <v>708.03340000000003</v>
      </c>
    </row>
    <row r="33" spans="1:4" x14ac:dyDescent="0.25">
      <c r="A33">
        <v>2034</v>
      </c>
      <c r="B33" s="5">
        <v>254.67530714525333</v>
      </c>
      <c r="C33" s="5">
        <v>409.78097374634353</v>
      </c>
      <c r="D33" s="5">
        <v>716.0376</v>
      </c>
    </row>
    <row r="34" spans="1:4" x14ac:dyDescent="0.25">
      <c r="A34">
        <v>2035</v>
      </c>
      <c r="B34" s="5">
        <v>254.67530714525333</v>
      </c>
      <c r="C34" s="5">
        <v>416.35212008638786</v>
      </c>
      <c r="D34" s="5">
        <v>724.82780000000002</v>
      </c>
    </row>
    <row r="35" spans="1:4" x14ac:dyDescent="0.25">
      <c r="A35">
        <v>2036</v>
      </c>
      <c r="B35" s="5">
        <v>254.67530714525333</v>
      </c>
      <c r="C35" s="5">
        <v>426.8934174675386</v>
      </c>
      <c r="D35" s="5">
        <v>733.43340000000001</v>
      </c>
    </row>
    <row r="36" spans="1:4" x14ac:dyDescent="0.25">
      <c r="A36">
        <v>2037</v>
      </c>
      <c r="B36" s="5">
        <v>254.67530714525333</v>
      </c>
      <c r="C36" s="5">
        <v>432.40100959593542</v>
      </c>
      <c r="D36" s="5">
        <v>740.20820000000003</v>
      </c>
    </row>
    <row r="37" spans="1:4" x14ac:dyDescent="0.25">
      <c r="A37">
        <v>2038</v>
      </c>
      <c r="B37" s="5">
        <v>254.67530714525333</v>
      </c>
      <c r="C37" s="5">
        <v>433.86329738324861</v>
      </c>
      <c r="D37" s="5">
        <v>746.19569999999999</v>
      </c>
    </row>
    <row r="38" spans="1:4" x14ac:dyDescent="0.25">
      <c r="A38">
        <v>2039</v>
      </c>
      <c r="B38" s="5">
        <v>254.67530714525333</v>
      </c>
      <c r="C38" s="5">
        <v>436.40980026299712</v>
      </c>
      <c r="D38" s="5">
        <v>751.7641000000001</v>
      </c>
    </row>
    <row r="39" spans="1:4" x14ac:dyDescent="0.25">
      <c r="A39">
        <v>2040</v>
      </c>
      <c r="B39" s="5">
        <v>254.67530714525333</v>
      </c>
      <c r="C39" s="5">
        <v>436.20049424610039</v>
      </c>
      <c r="D39" s="5">
        <v>757.1377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41" sqref="K41"/>
    </sheetView>
  </sheetViews>
  <sheetFormatPr defaultRowHeight="15" x14ac:dyDescent="0.25"/>
  <cols>
    <col min="6" max="6" width="11.140625" customWidth="1"/>
    <col min="9" max="9" width="10.5703125" bestFit="1" customWidth="1"/>
    <col min="11" max="11" width="9.7109375" bestFit="1" customWidth="1"/>
    <col min="12" max="12" width="11.140625" customWidth="1"/>
    <col min="13" max="13" width="10.5703125" customWidth="1"/>
    <col min="262" max="262" width="11.140625" customWidth="1"/>
    <col min="265" max="265" width="10.5703125" bestFit="1" customWidth="1"/>
    <col min="267" max="267" width="9.7109375" bestFit="1" customWidth="1"/>
    <col min="268" max="268" width="11.140625" customWidth="1"/>
    <col min="269" max="269" width="10.5703125" customWidth="1"/>
    <col min="518" max="518" width="11.140625" customWidth="1"/>
    <col min="521" max="521" width="10.5703125" bestFit="1" customWidth="1"/>
    <col min="523" max="523" width="9.7109375" bestFit="1" customWidth="1"/>
    <col min="524" max="524" width="11.140625" customWidth="1"/>
    <col min="525" max="525" width="10.5703125" customWidth="1"/>
    <col min="774" max="774" width="11.140625" customWidth="1"/>
    <col min="777" max="777" width="10.5703125" bestFit="1" customWidth="1"/>
    <col min="779" max="779" width="9.7109375" bestFit="1" customWidth="1"/>
    <col min="780" max="780" width="11.140625" customWidth="1"/>
    <col min="781" max="781" width="10.5703125" customWidth="1"/>
    <col min="1030" max="1030" width="11.140625" customWidth="1"/>
    <col min="1033" max="1033" width="10.5703125" bestFit="1" customWidth="1"/>
    <col min="1035" max="1035" width="9.7109375" bestFit="1" customWidth="1"/>
    <col min="1036" max="1036" width="11.140625" customWidth="1"/>
    <col min="1037" max="1037" width="10.5703125" customWidth="1"/>
    <col min="1286" max="1286" width="11.140625" customWidth="1"/>
    <col min="1289" max="1289" width="10.5703125" bestFit="1" customWidth="1"/>
    <col min="1291" max="1291" width="9.7109375" bestFit="1" customWidth="1"/>
    <col min="1292" max="1292" width="11.140625" customWidth="1"/>
    <col min="1293" max="1293" width="10.5703125" customWidth="1"/>
    <col min="1542" max="1542" width="11.140625" customWidth="1"/>
    <col min="1545" max="1545" width="10.5703125" bestFit="1" customWidth="1"/>
    <col min="1547" max="1547" width="9.7109375" bestFit="1" customWidth="1"/>
    <col min="1548" max="1548" width="11.140625" customWidth="1"/>
    <col min="1549" max="1549" width="10.5703125" customWidth="1"/>
    <col min="1798" max="1798" width="11.140625" customWidth="1"/>
    <col min="1801" max="1801" width="10.5703125" bestFit="1" customWidth="1"/>
    <col min="1803" max="1803" width="9.7109375" bestFit="1" customWidth="1"/>
    <col min="1804" max="1804" width="11.140625" customWidth="1"/>
    <col min="1805" max="1805" width="10.5703125" customWidth="1"/>
    <col min="2054" max="2054" width="11.140625" customWidth="1"/>
    <col min="2057" max="2057" width="10.5703125" bestFit="1" customWidth="1"/>
    <col min="2059" max="2059" width="9.7109375" bestFit="1" customWidth="1"/>
    <col min="2060" max="2060" width="11.140625" customWidth="1"/>
    <col min="2061" max="2061" width="10.5703125" customWidth="1"/>
    <col min="2310" max="2310" width="11.140625" customWidth="1"/>
    <col min="2313" max="2313" width="10.5703125" bestFit="1" customWidth="1"/>
    <col min="2315" max="2315" width="9.7109375" bestFit="1" customWidth="1"/>
    <col min="2316" max="2316" width="11.140625" customWidth="1"/>
    <col min="2317" max="2317" width="10.5703125" customWidth="1"/>
    <col min="2566" max="2566" width="11.140625" customWidth="1"/>
    <col min="2569" max="2569" width="10.5703125" bestFit="1" customWidth="1"/>
    <col min="2571" max="2571" width="9.7109375" bestFit="1" customWidth="1"/>
    <col min="2572" max="2572" width="11.140625" customWidth="1"/>
    <col min="2573" max="2573" width="10.5703125" customWidth="1"/>
    <col min="2822" max="2822" width="11.140625" customWidth="1"/>
    <col min="2825" max="2825" width="10.5703125" bestFit="1" customWidth="1"/>
    <col min="2827" max="2827" width="9.7109375" bestFit="1" customWidth="1"/>
    <col min="2828" max="2828" width="11.140625" customWidth="1"/>
    <col min="2829" max="2829" width="10.5703125" customWidth="1"/>
    <col min="3078" max="3078" width="11.140625" customWidth="1"/>
    <col min="3081" max="3081" width="10.5703125" bestFit="1" customWidth="1"/>
    <col min="3083" max="3083" width="9.7109375" bestFit="1" customWidth="1"/>
    <col min="3084" max="3084" width="11.140625" customWidth="1"/>
    <col min="3085" max="3085" width="10.5703125" customWidth="1"/>
    <col min="3334" max="3334" width="11.140625" customWidth="1"/>
    <col min="3337" max="3337" width="10.5703125" bestFit="1" customWidth="1"/>
    <col min="3339" max="3339" width="9.7109375" bestFit="1" customWidth="1"/>
    <col min="3340" max="3340" width="11.140625" customWidth="1"/>
    <col min="3341" max="3341" width="10.5703125" customWidth="1"/>
    <col min="3590" max="3590" width="11.140625" customWidth="1"/>
    <col min="3593" max="3593" width="10.5703125" bestFit="1" customWidth="1"/>
    <col min="3595" max="3595" width="9.7109375" bestFit="1" customWidth="1"/>
    <col min="3596" max="3596" width="11.140625" customWidth="1"/>
    <col min="3597" max="3597" width="10.5703125" customWidth="1"/>
    <col min="3846" max="3846" width="11.140625" customWidth="1"/>
    <col min="3849" max="3849" width="10.5703125" bestFit="1" customWidth="1"/>
    <col min="3851" max="3851" width="9.7109375" bestFit="1" customWidth="1"/>
    <col min="3852" max="3852" width="11.140625" customWidth="1"/>
    <col min="3853" max="3853" width="10.5703125" customWidth="1"/>
    <col min="4102" max="4102" width="11.140625" customWidth="1"/>
    <col min="4105" max="4105" width="10.5703125" bestFit="1" customWidth="1"/>
    <col min="4107" max="4107" width="9.7109375" bestFit="1" customWidth="1"/>
    <col min="4108" max="4108" width="11.140625" customWidth="1"/>
    <col min="4109" max="4109" width="10.5703125" customWidth="1"/>
    <col min="4358" max="4358" width="11.140625" customWidth="1"/>
    <col min="4361" max="4361" width="10.5703125" bestFit="1" customWidth="1"/>
    <col min="4363" max="4363" width="9.7109375" bestFit="1" customWidth="1"/>
    <col min="4364" max="4364" width="11.140625" customWidth="1"/>
    <col min="4365" max="4365" width="10.5703125" customWidth="1"/>
    <col min="4614" max="4614" width="11.140625" customWidth="1"/>
    <col min="4617" max="4617" width="10.5703125" bestFit="1" customWidth="1"/>
    <col min="4619" max="4619" width="9.7109375" bestFit="1" customWidth="1"/>
    <col min="4620" max="4620" width="11.140625" customWidth="1"/>
    <col min="4621" max="4621" width="10.5703125" customWidth="1"/>
    <col min="4870" max="4870" width="11.140625" customWidth="1"/>
    <col min="4873" max="4873" width="10.5703125" bestFit="1" customWidth="1"/>
    <col min="4875" max="4875" width="9.7109375" bestFit="1" customWidth="1"/>
    <col min="4876" max="4876" width="11.140625" customWidth="1"/>
    <col min="4877" max="4877" width="10.5703125" customWidth="1"/>
    <col min="5126" max="5126" width="11.140625" customWidth="1"/>
    <col min="5129" max="5129" width="10.5703125" bestFit="1" customWidth="1"/>
    <col min="5131" max="5131" width="9.7109375" bestFit="1" customWidth="1"/>
    <col min="5132" max="5132" width="11.140625" customWidth="1"/>
    <col min="5133" max="5133" width="10.5703125" customWidth="1"/>
    <col min="5382" max="5382" width="11.140625" customWidth="1"/>
    <col min="5385" max="5385" width="10.5703125" bestFit="1" customWidth="1"/>
    <col min="5387" max="5387" width="9.7109375" bestFit="1" customWidth="1"/>
    <col min="5388" max="5388" width="11.140625" customWidth="1"/>
    <col min="5389" max="5389" width="10.5703125" customWidth="1"/>
    <col min="5638" max="5638" width="11.140625" customWidth="1"/>
    <col min="5641" max="5641" width="10.5703125" bestFit="1" customWidth="1"/>
    <col min="5643" max="5643" width="9.7109375" bestFit="1" customWidth="1"/>
    <col min="5644" max="5644" width="11.140625" customWidth="1"/>
    <col min="5645" max="5645" width="10.5703125" customWidth="1"/>
    <col min="5894" max="5894" width="11.140625" customWidth="1"/>
    <col min="5897" max="5897" width="10.5703125" bestFit="1" customWidth="1"/>
    <col min="5899" max="5899" width="9.7109375" bestFit="1" customWidth="1"/>
    <col min="5900" max="5900" width="11.140625" customWidth="1"/>
    <col min="5901" max="5901" width="10.5703125" customWidth="1"/>
    <col min="6150" max="6150" width="11.140625" customWidth="1"/>
    <col min="6153" max="6153" width="10.5703125" bestFit="1" customWidth="1"/>
    <col min="6155" max="6155" width="9.7109375" bestFit="1" customWidth="1"/>
    <col min="6156" max="6156" width="11.140625" customWidth="1"/>
    <col min="6157" max="6157" width="10.5703125" customWidth="1"/>
    <col min="6406" max="6406" width="11.140625" customWidth="1"/>
    <col min="6409" max="6409" width="10.5703125" bestFit="1" customWidth="1"/>
    <col min="6411" max="6411" width="9.7109375" bestFit="1" customWidth="1"/>
    <col min="6412" max="6412" width="11.140625" customWidth="1"/>
    <col min="6413" max="6413" width="10.5703125" customWidth="1"/>
    <col min="6662" max="6662" width="11.140625" customWidth="1"/>
    <col min="6665" max="6665" width="10.5703125" bestFit="1" customWidth="1"/>
    <col min="6667" max="6667" width="9.7109375" bestFit="1" customWidth="1"/>
    <col min="6668" max="6668" width="11.140625" customWidth="1"/>
    <col min="6669" max="6669" width="10.5703125" customWidth="1"/>
    <col min="6918" max="6918" width="11.140625" customWidth="1"/>
    <col min="6921" max="6921" width="10.5703125" bestFit="1" customWidth="1"/>
    <col min="6923" max="6923" width="9.7109375" bestFit="1" customWidth="1"/>
    <col min="6924" max="6924" width="11.140625" customWidth="1"/>
    <col min="6925" max="6925" width="10.5703125" customWidth="1"/>
    <col min="7174" max="7174" width="11.140625" customWidth="1"/>
    <col min="7177" max="7177" width="10.5703125" bestFit="1" customWidth="1"/>
    <col min="7179" max="7179" width="9.7109375" bestFit="1" customWidth="1"/>
    <col min="7180" max="7180" width="11.140625" customWidth="1"/>
    <col min="7181" max="7181" width="10.5703125" customWidth="1"/>
    <col min="7430" max="7430" width="11.140625" customWidth="1"/>
    <col min="7433" max="7433" width="10.5703125" bestFit="1" customWidth="1"/>
    <col min="7435" max="7435" width="9.7109375" bestFit="1" customWidth="1"/>
    <col min="7436" max="7436" width="11.140625" customWidth="1"/>
    <col min="7437" max="7437" width="10.5703125" customWidth="1"/>
    <col min="7686" max="7686" width="11.140625" customWidth="1"/>
    <col min="7689" max="7689" width="10.5703125" bestFit="1" customWidth="1"/>
    <col min="7691" max="7691" width="9.7109375" bestFit="1" customWidth="1"/>
    <col min="7692" max="7692" width="11.140625" customWidth="1"/>
    <col min="7693" max="7693" width="10.5703125" customWidth="1"/>
    <col min="7942" max="7942" width="11.140625" customWidth="1"/>
    <col min="7945" max="7945" width="10.5703125" bestFit="1" customWidth="1"/>
    <col min="7947" max="7947" width="9.7109375" bestFit="1" customWidth="1"/>
    <col min="7948" max="7948" width="11.140625" customWidth="1"/>
    <col min="7949" max="7949" width="10.5703125" customWidth="1"/>
    <col min="8198" max="8198" width="11.140625" customWidth="1"/>
    <col min="8201" max="8201" width="10.5703125" bestFit="1" customWidth="1"/>
    <col min="8203" max="8203" width="9.7109375" bestFit="1" customWidth="1"/>
    <col min="8204" max="8204" width="11.140625" customWidth="1"/>
    <col min="8205" max="8205" width="10.5703125" customWidth="1"/>
    <col min="8454" max="8454" width="11.140625" customWidth="1"/>
    <col min="8457" max="8457" width="10.5703125" bestFit="1" customWidth="1"/>
    <col min="8459" max="8459" width="9.7109375" bestFit="1" customWidth="1"/>
    <col min="8460" max="8460" width="11.140625" customWidth="1"/>
    <col min="8461" max="8461" width="10.5703125" customWidth="1"/>
    <col min="8710" max="8710" width="11.140625" customWidth="1"/>
    <col min="8713" max="8713" width="10.5703125" bestFit="1" customWidth="1"/>
    <col min="8715" max="8715" width="9.7109375" bestFit="1" customWidth="1"/>
    <col min="8716" max="8716" width="11.140625" customWidth="1"/>
    <col min="8717" max="8717" width="10.5703125" customWidth="1"/>
    <col min="8966" max="8966" width="11.140625" customWidth="1"/>
    <col min="8969" max="8969" width="10.5703125" bestFit="1" customWidth="1"/>
    <col min="8971" max="8971" width="9.7109375" bestFit="1" customWidth="1"/>
    <col min="8972" max="8972" width="11.140625" customWidth="1"/>
    <col min="8973" max="8973" width="10.5703125" customWidth="1"/>
    <col min="9222" max="9222" width="11.140625" customWidth="1"/>
    <col min="9225" max="9225" width="10.5703125" bestFit="1" customWidth="1"/>
    <col min="9227" max="9227" width="9.7109375" bestFit="1" customWidth="1"/>
    <col min="9228" max="9228" width="11.140625" customWidth="1"/>
    <col min="9229" max="9229" width="10.5703125" customWidth="1"/>
    <col min="9478" max="9478" width="11.140625" customWidth="1"/>
    <col min="9481" max="9481" width="10.5703125" bestFit="1" customWidth="1"/>
    <col min="9483" max="9483" width="9.7109375" bestFit="1" customWidth="1"/>
    <col min="9484" max="9484" width="11.140625" customWidth="1"/>
    <col min="9485" max="9485" width="10.5703125" customWidth="1"/>
    <col min="9734" max="9734" width="11.140625" customWidth="1"/>
    <col min="9737" max="9737" width="10.5703125" bestFit="1" customWidth="1"/>
    <col min="9739" max="9739" width="9.7109375" bestFit="1" customWidth="1"/>
    <col min="9740" max="9740" width="11.140625" customWidth="1"/>
    <col min="9741" max="9741" width="10.5703125" customWidth="1"/>
    <col min="9990" max="9990" width="11.140625" customWidth="1"/>
    <col min="9993" max="9993" width="10.5703125" bestFit="1" customWidth="1"/>
    <col min="9995" max="9995" width="9.7109375" bestFit="1" customWidth="1"/>
    <col min="9996" max="9996" width="11.140625" customWidth="1"/>
    <col min="9997" max="9997" width="10.5703125" customWidth="1"/>
    <col min="10246" max="10246" width="11.140625" customWidth="1"/>
    <col min="10249" max="10249" width="10.5703125" bestFit="1" customWidth="1"/>
    <col min="10251" max="10251" width="9.7109375" bestFit="1" customWidth="1"/>
    <col min="10252" max="10252" width="11.140625" customWidth="1"/>
    <col min="10253" max="10253" width="10.5703125" customWidth="1"/>
    <col min="10502" max="10502" width="11.140625" customWidth="1"/>
    <col min="10505" max="10505" width="10.5703125" bestFit="1" customWidth="1"/>
    <col min="10507" max="10507" width="9.7109375" bestFit="1" customWidth="1"/>
    <col min="10508" max="10508" width="11.140625" customWidth="1"/>
    <col min="10509" max="10509" width="10.5703125" customWidth="1"/>
    <col min="10758" max="10758" width="11.140625" customWidth="1"/>
    <col min="10761" max="10761" width="10.5703125" bestFit="1" customWidth="1"/>
    <col min="10763" max="10763" width="9.7109375" bestFit="1" customWidth="1"/>
    <col min="10764" max="10764" width="11.140625" customWidth="1"/>
    <col min="10765" max="10765" width="10.5703125" customWidth="1"/>
    <col min="11014" max="11014" width="11.140625" customWidth="1"/>
    <col min="11017" max="11017" width="10.5703125" bestFit="1" customWidth="1"/>
    <col min="11019" max="11019" width="9.7109375" bestFit="1" customWidth="1"/>
    <col min="11020" max="11020" width="11.140625" customWidth="1"/>
    <col min="11021" max="11021" width="10.5703125" customWidth="1"/>
    <col min="11270" max="11270" width="11.140625" customWidth="1"/>
    <col min="11273" max="11273" width="10.5703125" bestFit="1" customWidth="1"/>
    <col min="11275" max="11275" width="9.7109375" bestFit="1" customWidth="1"/>
    <col min="11276" max="11276" width="11.140625" customWidth="1"/>
    <col min="11277" max="11277" width="10.5703125" customWidth="1"/>
    <col min="11526" max="11526" width="11.140625" customWidth="1"/>
    <col min="11529" max="11529" width="10.5703125" bestFit="1" customWidth="1"/>
    <col min="11531" max="11531" width="9.7109375" bestFit="1" customWidth="1"/>
    <col min="11532" max="11532" width="11.140625" customWidth="1"/>
    <col min="11533" max="11533" width="10.5703125" customWidth="1"/>
    <col min="11782" max="11782" width="11.140625" customWidth="1"/>
    <col min="11785" max="11785" width="10.5703125" bestFit="1" customWidth="1"/>
    <col min="11787" max="11787" width="9.7109375" bestFit="1" customWidth="1"/>
    <col min="11788" max="11788" width="11.140625" customWidth="1"/>
    <col min="11789" max="11789" width="10.5703125" customWidth="1"/>
    <col min="12038" max="12038" width="11.140625" customWidth="1"/>
    <col min="12041" max="12041" width="10.5703125" bestFit="1" customWidth="1"/>
    <col min="12043" max="12043" width="9.7109375" bestFit="1" customWidth="1"/>
    <col min="12044" max="12044" width="11.140625" customWidth="1"/>
    <col min="12045" max="12045" width="10.5703125" customWidth="1"/>
    <col min="12294" max="12294" width="11.140625" customWidth="1"/>
    <col min="12297" max="12297" width="10.5703125" bestFit="1" customWidth="1"/>
    <col min="12299" max="12299" width="9.7109375" bestFit="1" customWidth="1"/>
    <col min="12300" max="12300" width="11.140625" customWidth="1"/>
    <col min="12301" max="12301" width="10.5703125" customWidth="1"/>
    <col min="12550" max="12550" width="11.140625" customWidth="1"/>
    <col min="12553" max="12553" width="10.5703125" bestFit="1" customWidth="1"/>
    <col min="12555" max="12555" width="9.7109375" bestFit="1" customWidth="1"/>
    <col min="12556" max="12556" width="11.140625" customWidth="1"/>
    <col min="12557" max="12557" width="10.5703125" customWidth="1"/>
    <col min="12806" max="12806" width="11.140625" customWidth="1"/>
    <col min="12809" max="12809" width="10.5703125" bestFit="1" customWidth="1"/>
    <col min="12811" max="12811" width="9.7109375" bestFit="1" customWidth="1"/>
    <col min="12812" max="12812" width="11.140625" customWidth="1"/>
    <col min="12813" max="12813" width="10.5703125" customWidth="1"/>
    <col min="13062" max="13062" width="11.140625" customWidth="1"/>
    <col min="13065" max="13065" width="10.5703125" bestFit="1" customWidth="1"/>
    <col min="13067" max="13067" width="9.7109375" bestFit="1" customWidth="1"/>
    <col min="13068" max="13068" width="11.140625" customWidth="1"/>
    <col min="13069" max="13069" width="10.5703125" customWidth="1"/>
    <col min="13318" max="13318" width="11.140625" customWidth="1"/>
    <col min="13321" max="13321" width="10.5703125" bestFit="1" customWidth="1"/>
    <col min="13323" max="13323" width="9.7109375" bestFit="1" customWidth="1"/>
    <col min="13324" max="13324" width="11.140625" customWidth="1"/>
    <col min="13325" max="13325" width="10.5703125" customWidth="1"/>
    <col min="13574" max="13574" width="11.140625" customWidth="1"/>
    <col min="13577" max="13577" width="10.5703125" bestFit="1" customWidth="1"/>
    <col min="13579" max="13579" width="9.7109375" bestFit="1" customWidth="1"/>
    <col min="13580" max="13580" width="11.140625" customWidth="1"/>
    <col min="13581" max="13581" width="10.5703125" customWidth="1"/>
    <col min="13830" max="13830" width="11.140625" customWidth="1"/>
    <col min="13833" max="13833" width="10.5703125" bestFit="1" customWidth="1"/>
    <col min="13835" max="13835" width="9.7109375" bestFit="1" customWidth="1"/>
    <col min="13836" max="13836" width="11.140625" customWidth="1"/>
    <col min="13837" max="13837" width="10.5703125" customWidth="1"/>
    <col min="14086" max="14086" width="11.140625" customWidth="1"/>
    <col min="14089" max="14089" width="10.5703125" bestFit="1" customWidth="1"/>
    <col min="14091" max="14091" width="9.7109375" bestFit="1" customWidth="1"/>
    <col min="14092" max="14092" width="11.140625" customWidth="1"/>
    <col min="14093" max="14093" width="10.5703125" customWidth="1"/>
    <col min="14342" max="14342" width="11.140625" customWidth="1"/>
    <col min="14345" max="14345" width="10.5703125" bestFit="1" customWidth="1"/>
    <col min="14347" max="14347" width="9.7109375" bestFit="1" customWidth="1"/>
    <col min="14348" max="14348" width="11.140625" customWidth="1"/>
    <col min="14349" max="14349" width="10.5703125" customWidth="1"/>
    <col min="14598" max="14598" width="11.140625" customWidth="1"/>
    <col min="14601" max="14601" width="10.5703125" bestFit="1" customWidth="1"/>
    <col min="14603" max="14603" width="9.7109375" bestFit="1" customWidth="1"/>
    <col min="14604" max="14604" width="11.140625" customWidth="1"/>
    <col min="14605" max="14605" width="10.5703125" customWidth="1"/>
    <col min="14854" max="14854" width="11.140625" customWidth="1"/>
    <col min="14857" max="14857" width="10.5703125" bestFit="1" customWidth="1"/>
    <col min="14859" max="14859" width="9.7109375" bestFit="1" customWidth="1"/>
    <col min="14860" max="14860" width="11.140625" customWidth="1"/>
    <col min="14861" max="14861" width="10.5703125" customWidth="1"/>
    <col min="15110" max="15110" width="11.140625" customWidth="1"/>
    <col min="15113" max="15113" width="10.5703125" bestFit="1" customWidth="1"/>
    <col min="15115" max="15115" width="9.7109375" bestFit="1" customWidth="1"/>
    <col min="15116" max="15116" width="11.140625" customWidth="1"/>
    <col min="15117" max="15117" width="10.5703125" customWidth="1"/>
    <col min="15366" max="15366" width="11.140625" customWidth="1"/>
    <col min="15369" max="15369" width="10.5703125" bestFit="1" customWidth="1"/>
    <col min="15371" max="15371" width="9.7109375" bestFit="1" customWidth="1"/>
    <col min="15372" max="15372" width="11.140625" customWidth="1"/>
    <col min="15373" max="15373" width="10.5703125" customWidth="1"/>
    <col min="15622" max="15622" width="11.140625" customWidth="1"/>
    <col min="15625" max="15625" width="10.5703125" bestFit="1" customWidth="1"/>
    <col min="15627" max="15627" width="9.7109375" bestFit="1" customWidth="1"/>
    <col min="15628" max="15628" width="11.140625" customWidth="1"/>
    <col min="15629" max="15629" width="10.5703125" customWidth="1"/>
    <col min="15878" max="15878" width="11.140625" customWidth="1"/>
    <col min="15881" max="15881" width="10.5703125" bestFit="1" customWidth="1"/>
    <col min="15883" max="15883" width="9.7109375" bestFit="1" customWidth="1"/>
    <col min="15884" max="15884" width="11.140625" customWidth="1"/>
    <col min="15885" max="15885" width="10.5703125" customWidth="1"/>
    <col min="16134" max="16134" width="11.140625" customWidth="1"/>
    <col min="16137" max="16137" width="10.5703125" bestFit="1" customWidth="1"/>
    <col min="16139" max="16139" width="9.7109375" bestFit="1" customWidth="1"/>
    <col min="16140" max="16140" width="11.140625" customWidth="1"/>
    <col min="16141" max="16141" width="10.5703125" customWidth="1"/>
  </cols>
  <sheetData>
    <row r="1" spans="1:4" x14ac:dyDescent="0.25">
      <c r="A1" s="10" t="s">
        <v>60</v>
      </c>
    </row>
    <row r="3" spans="1:4" x14ac:dyDescent="0.25">
      <c r="B3" t="s">
        <v>8</v>
      </c>
      <c r="C3" t="s">
        <v>14</v>
      </c>
      <c r="D3" t="s">
        <v>9</v>
      </c>
    </row>
    <row r="4" spans="1:4" x14ac:dyDescent="0.25">
      <c r="A4" t="s">
        <v>57</v>
      </c>
      <c r="B4" s="8">
        <v>1.72</v>
      </c>
      <c r="D4" s="8"/>
    </row>
    <row r="5" spans="1:4" x14ac:dyDescent="0.25">
      <c r="A5" t="s">
        <v>58</v>
      </c>
      <c r="B5" s="8">
        <v>1.8206563569876</v>
      </c>
      <c r="C5" s="8">
        <v>1.65404612754477</v>
      </c>
      <c r="D5" s="8">
        <v>2.0623791172620898</v>
      </c>
    </row>
    <row r="6" spans="1:4" x14ac:dyDescent="0.25">
      <c r="A6" t="s">
        <v>59</v>
      </c>
      <c r="B6" s="8">
        <v>0.33781525155763797</v>
      </c>
      <c r="C6" s="8">
        <v>0.26778379421648102</v>
      </c>
      <c r="D6" s="8">
        <v>0.40201810208379002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K41" sqref="K41"/>
    </sheetView>
  </sheetViews>
  <sheetFormatPr defaultRowHeight="15" x14ac:dyDescent="0.25"/>
  <cols>
    <col min="2" max="2" width="11.5703125" customWidth="1"/>
    <col min="6" max="6" width="9.140625" style="36"/>
  </cols>
  <sheetData>
    <row r="1" spans="1:5" x14ac:dyDescent="0.25">
      <c r="A1" s="10" t="s">
        <v>61</v>
      </c>
    </row>
    <row r="3" spans="1:5" x14ac:dyDescent="0.25">
      <c r="B3" t="s">
        <v>8</v>
      </c>
      <c r="C3" t="s">
        <v>14</v>
      </c>
      <c r="D3" t="s">
        <v>9</v>
      </c>
      <c r="E3" t="s">
        <v>189</v>
      </c>
    </row>
    <row r="4" spans="1:5" x14ac:dyDescent="0.25">
      <c r="A4">
        <v>2005</v>
      </c>
      <c r="B4" s="5">
        <v>411.66670614395895</v>
      </c>
      <c r="C4" s="5">
        <v>411.66670614395895</v>
      </c>
      <c r="D4" s="5">
        <v>411.66670614395895</v>
      </c>
      <c r="E4" s="5">
        <f>C4</f>
        <v>411.66670614395895</v>
      </c>
    </row>
    <row r="5" spans="1:5" x14ac:dyDescent="0.25">
      <c r="A5">
        <v>2006</v>
      </c>
      <c r="B5" s="5">
        <v>440.15820960863789</v>
      </c>
      <c r="C5" s="5">
        <v>440.15820960863789</v>
      </c>
      <c r="D5" s="5">
        <v>440.15820960863789</v>
      </c>
      <c r="E5" s="5">
        <f t="shared" ref="E5:E13" si="0">C5</f>
        <v>440.15820960863789</v>
      </c>
    </row>
    <row r="6" spans="1:5" x14ac:dyDescent="0.25">
      <c r="A6">
        <v>2007</v>
      </c>
      <c r="B6" s="5">
        <v>457.82644216134514</v>
      </c>
      <c r="C6" s="5">
        <v>457.82644216134514</v>
      </c>
      <c r="D6" s="5">
        <v>457.82644216134514</v>
      </c>
      <c r="E6" s="5">
        <f t="shared" si="0"/>
        <v>457.82644216134514</v>
      </c>
    </row>
    <row r="7" spans="1:5" x14ac:dyDescent="0.25">
      <c r="A7">
        <v>2008</v>
      </c>
      <c r="B7" s="5">
        <v>448.22786930162061</v>
      </c>
      <c r="C7" s="5">
        <v>448.22786930162061</v>
      </c>
      <c r="D7" s="5">
        <v>448.22786930162061</v>
      </c>
      <c r="E7" s="5">
        <f t="shared" si="0"/>
        <v>448.22786930162061</v>
      </c>
    </row>
    <row r="8" spans="1:5" x14ac:dyDescent="0.25">
      <c r="A8">
        <v>2009</v>
      </c>
      <c r="B8" s="5">
        <v>454.61944526428789</v>
      </c>
      <c r="C8" s="5">
        <v>454.61944526428789</v>
      </c>
      <c r="D8" s="5">
        <v>454.61944526428789</v>
      </c>
      <c r="E8" s="5">
        <f t="shared" si="0"/>
        <v>454.61944526428789</v>
      </c>
    </row>
    <row r="9" spans="1:5" x14ac:dyDescent="0.25">
      <c r="A9">
        <v>2010</v>
      </c>
      <c r="B9" s="5">
        <v>474.55612479016776</v>
      </c>
      <c r="C9" s="5">
        <v>474.55612479016776</v>
      </c>
      <c r="D9" s="5">
        <v>474.55612479016776</v>
      </c>
      <c r="E9" s="5">
        <f t="shared" si="0"/>
        <v>474.55612479016776</v>
      </c>
    </row>
    <row r="10" spans="1:5" x14ac:dyDescent="0.25">
      <c r="A10">
        <v>2011</v>
      </c>
      <c r="B10" s="5">
        <v>500.16867542498807</v>
      </c>
      <c r="C10" s="5">
        <v>500.16867542498807</v>
      </c>
      <c r="D10" s="5">
        <v>500.16867542498807</v>
      </c>
      <c r="E10" s="5">
        <f t="shared" si="0"/>
        <v>500.16867542498807</v>
      </c>
    </row>
    <row r="11" spans="1:5" x14ac:dyDescent="0.25">
      <c r="A11">
        <v>2012</v>
      </c>
      <c r="B11" s="5">
        <v>536.63892143230487</v>
      </c>
      <c r="C11" s="5">
        <v>536.63892143230487</v>
      </c>
      <c r="D11" s="5">
        <v>536.63892143230487</v>
      </c>
      <c r="E11" s="5">
        <f t="shared" si="0"/>
        <v>536.63892143230487</v>
      </c>
    </row>
    <row r="12" spans="1:5" x14ac:dyDescent="0.25">
      <c r="A12">
        <v>2013</v>
      </c>
      <c r="B12" s="5">
        <v>576.68476017589455</v>
      </c>
      <c r="C12" s="5">
        <v>576.68476017589455</v>
      </c>
      <c r="D12" s="5">
        <v>576.68476017589455</v>
      </c>
      <c r="E12" s="5">
        <f t="shared" si="0"/>
        <v>576.68476017589455</v>
      </c>
    </row>
    <row r="13" spans="1:5" x14ac:dyDescent="0.25">
      <c r="A13">
        <v>2014</v>
      </c>
      <c r="B13" s="5">
        <v>617.79383985485606</v>
      </c>
      <c r="C13" s="5">
        <v>617.79383985485606</v>
      </c>
      <c r="D13" s="5">
        <v>617.79383985485606</v>
      </c>
      <c r="E13" s="5">
        <f t="shared" si="0"/>
        <v>617.79383985485606</v>
      </c>
    </row>
    <row r="14" spans="1:5" x14ac:dyDescent="0.25">
      <c r="A14">
        <v>2015</v>
      </c>
      <c r="B14" s="5">
        <v>639.12615443100981</v>
      </c>
      <c r="C14" s="5">
        <v>639.12615443100981</v>
      </c>
      <c r="D14" s="5">
        <v>639.12615443100981</v>
      </c>
      <c r="E14" s="5">
        <v>650.52</v>
      </c>
    </row>
    <row r="15" spans="1:5" x14ac:dyDescent="0.25">
      <c r="A15">
        <v>2016</v>
      </c>
      <c r="B15" s="5">
        <v>644.81292628253345</v>
      </c>
      <c r="C15" s="5">
        <v>644.92716529261577</v>
      </c>
      <c r="D15" s="5">
        <v>644.73420220490823</v>
      </c>
      <c r="E15" s="5">
        <v>694.94</v>
      </c>
    </row>
    <row r="16" spans="1:5" x14ac:dyDescent="0.25">
      <c r="A16">
        <v>2017</v>
      </c>
      <c r="B16" s="5">
        <v>680.46472838240686</v>
      </c>
      <c r="C16" s="5">
        <v>701.28483039265029</v>
      </c>
      <c r="D16" s="5">
        <v>679.45826828467659</v>
      </c>
      <c r="E16" s="5">
        <v>732.23</v>
      </c>
    </row>
    <row r="17" spans="1:19" x14ac:dyDescent="0.25">
      <c r="A17">
        <v>2018</v>
      </c>
      <c r="B17" s="5">
        <v>713.34668966796664</v>
      </c>
      <c r="C17" s="5">
        <v>737.48362906608918</v>
      </c>
      <c r="D17" s="5">
        <v>707.74523959526186</v>
      </c>
      <c r="E17" s="5">
        <v>759.44</v>
      </c>
    </row>
    <row r="18" spans="1:19" x14ac:dyDescent="0.25">
      <c r="A18">
        <v>2019</v>
      </c>
      <c r="B18" s="5">
        <v>743.32260279900527</v>
      </c>
      <c r="C18" s="5">
        <v>770.07130981072874</v>
      </c>
      <c r="D18" s="5">
        <v>734.26939304715279</v>
      </c>
      <c r="E18" s="5">
        <v>772.93</v>
      </c>
    </row>
    <row r="19" spans="1:19" x14ac:dyDescent="0.25">
      <c r="A19">
        <v>2020</v>
      </c>
      <c r="B19" s="5">
        <v>757.69243737739134</v>
      </c>
      <c r="C19" s="5">
        <v>790.17306412878759</v>
      </c>
      <c r="D19" s="5">
        <v>744.87290058074404</v>
      </c>
      <c r="E19" s="5">
        <v>776.02</v>
      </c>
    </row>
    <row r="20" spans="1:19" x14ac:dyDescent="0.25">
      <c r="A20">
        <v>2021</v>
      </c>
      <c r="B20" s="5">
        <v>774.97500234900099</v>
      </c>
      <c r="C20" s="5">
        <v>810.60235755807855</v>
      </c>
      <c r="D20" s="5">
        <v>759.22136358580815</v>
      </c>
      <c r="E20" s="5">
        <v>783.73</v>
      </c>
    </row>
    <row r="21" spans="1:19" x14ac:dyDescent="0.25">
      <c r="A21">
        <v>2022</v>
      </c>
      <c r="B21" s="5">
        <v>788.38155440538287</v>
      </c>
      <c r="C21" s="5">
        <v>831.9989637638671</v>
      </c>
      <c r="D21" s="5">
        <v>765.97870032721198</v>
      </c>
      <c r="E21" s="5">
        <v>800.37</v>
      </c>
    </row>
    <row r="22" spans="1:19" x14ac:dyDescent="0.25">
      <c r="A22">
        <v>2023</v>
      </c>
      <c r="B22" s="5">
        <v>803.21682659244493</v>
      </c>
      <c r="C22" s="5">
        <v>854.13904916689648</v>
      </c>
      <c r="D22" s="5">
        <v>770.2966220746722</v>
      </c>
      <c r="E22" s="5">
        <v>820.8</v>
      </c>
    </row>
    <row r="23" spans="1:19" x14ac:dyDescent="0.25">
      <c r="A23">
        <v>2024</v>
      </c>
      <c r="B23" s="5">
        <v>809.18649099269669</v>
      </c>
      <c r="C23" s="5">
        <v>864.28395510272765</v>
      </c>
      <c r="D23" s="5">
        <v>770.87861596862194</v>
      </c>
      <c r="E23" s="5">
        <v>841.58</v>
      </c>
    </row>
    <row r="24" spans="1:19" x14ac:dyDescent="0.25">
      <c r="A24">
        <v>2025</v>
      </c>
      <c r="B24" s="5">
        <v>823.01394172323592</v>
      </c>
      <c r="C24" s="5">
        <v>889.31213873674074</v>
      </c>
      <c r="D24" s="5">
        <v>773.55548663585819</v>
      </c>
      <c r="E24" s="5">
        <v>870.28</v>
      </c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</row>
    <row r="25" spans="1:19" x14ac:dyDescent="0.25">
      <c r="A25">
        <v>2026</v>
      </c>
      <c r="B25" s="5">
        <v>846.94835014857745</v>
      </c>
      <c r="C25" s="5">
        <v>922.89881172681362</v>
      </c>
      <c r="D25" s="5">
        <v>779.0825176666649</v>
      </c>
      <c r="E25" s="5">
        <v>880.3</v>
      </c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</row>
    <row r="26" spans="1:19" x14ac:dyDescent="0.25">
      <c r="A26">
        <v>2027</v>
      </c>
      <c r="B26" s="5">
        <v>854.11632863402031</v>
      </c>
      <c r="C26" s="5">
        <v>945.1389432120319</v>
      </c>
      <c r="D26" s="5">
        <v>778.47451698395048</v>
      </c>
      <c r="E26" s="5">
        <v>890.49</v>
      </c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spans="1:19" x14ac:dyDescent="0.25">
      <c r="A27">
        <v>2028</v>
      </c>
      <c r="B27" s="5">
        <v>849.82667341662079</v>
      </c>
      <c r="C27" s="5">
        <v>961.17886189660635</v>
      </c>
      <c r="D27" s="5">
        <v>777.31747178258729</v>
      </c>
      <c r="E27" s="5">
        <v>901.48</v>
      </c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 spans="1:19" x14ac:dyDescent="0.25">
      <c r="A28">
        <v>2029</v>
      </c>
      <c r="B28" s="5">
        <v>856.4383748007391</v>
      </c>
      <c r="C28" s="5">
        <v>980.27476632947628</v>
      </c>
      <c r="D28" s="5">
        <v>776.11673109049457</v>
      </c>
      <c r="E28" s="5">
        <v>911.05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spans="1:19" x14ac:dyDescent="0.25">
      <c r="A29">
        <v>2030</v>
      </c>
      <c r="B29" s="5">
        <v>870.88645206543799</v>
      </c>
      <c r="C29" s="5">
        <v>1005.2567566186523</v>
      </c>
      <c r="D29" s="5">
        <v>776.04901814259745</v>
      </c>
      <c r="E29" s="5">
        <v>919.65</v>
      </c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1:19" x14ac:dyDescent="0.25">
      <c r="A30">
        <v>2031</v>
      </c>
      <c r="B30" s="5">
        <v>888.17637576510901</v>
      </c>
      <c r="C30" s="5">
        <v>1020.2769153093519</v>
      </c>
      <c r="D30" s="5">
        <v>776.35479395354582</v>
      </c>
      <c r="E30" s="5">
        <v>927.19</v>
      </c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1:19" x14ac:dyDescent="0.25">
      <c r="A31">
        <v>2032</v>
      </c>
      <c r="B31" s="5">
        <v>892.18325689763674</v>
      </c>
      <c r="C31" s="5">
        <v>1025.9725573190374</v>
      </c>
      <c r="D31" s="5">
        <v>772.12172425021242</v>
      </c>
      <c r="E31" s="5">
        <v>933.54</v>
      </c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</row>
    <row r="32" spans="1:19" x14ac:dyDescent="0.25">
      <c r="A32">
        <v>2033</v>
      </c>
      <c r="B32" s="5">
        <v>896.89469727952314</v>
      </c>
      <c r="C32" s="5">
        <v>1036.0952642248794</v>
      </c>
      <c r="D32" s="5">
        <v>769.28170064934295</v>
      </c>
      <c r="E32" s="5">
        <v>938.57</v>
      </c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 x14ac:dyDescent="0.25">
      <c r="A33">
        <v>2034</v>
      </c>
      <c r="B33" s="5">
        <v>901.70672924102257</v>
      </c>
      <c r="C33" s="5">
        <v>1044.8725815012301</v>
      </c>
      <c r="D33" s="5">
        <v>768.7749467632475</v>
      </c>
      <c r="E33" s="5">
        <v>944.25</v>
      </c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1:19" x14ac:dyDescent="0.25">
      <c r="A34">
        <v>2035</v>
      </c>
      <c r="B34" s="5">
        <v>905.13420215921826</v>
      </c>
      <c r="C34" s="5">
        <v>1051.6201077839239</v>
      </c>
      <c r="D34" s="5">
        <v>765.8782786456843</v>
      </c>
      <c r="E34" s="5">
        <v>948.51</v>
      </c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spans="1:19" x14ac:dyDescent="0.25">
      <c r="A35">
        <v>2036</v>
      </c>
      <c r="B35" s="5">
        <v>912.1661640087018</v>
      </c>
      <c r="C35" s="5">
        <v>1057.4073601090067</v>
      </c>
      <c r="D35" s="5">
        <v>762.58199232159438</v>
      </c>
      <c r="E35" s="5">
        <v>953.62</v>
      </c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spans="1:19" x14ac:dyDescent="0.25">
      <c r="A36">
        <v>2037</v>
      </c>
      <c r="B36" s="5">
        <v>911.47170902850507</v>
      </c>
      <c r="C36" s="5">
        <v>1057.5059998314673</v>
      </c>
      <c r="D36" s="5">
        <v>757.45298569663453</v>
      </c>
      <c r="E36" s="5">
        <v>956.74</v>
      </c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1:19" x14ac:dyDescent="0.25">
      <c r="A37">
        <v>2038</v>
      </c>
      <c r="B37" s="5">
        <v>908.69643400985649</v>
      </c>
      <c r="C37" s="5">
        <v>1056.0545763596153</v>
      </c>
      <c r="D37" s="5">
        <v>751.3580991118755</v>
      </c>
      <c r="E37" s="5">
        <v>958.74</v>
      </c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</row>
    <row r="38" spans="1:19" x14ac:dyDescent="0.25">
      <c r="A38">
        <v>2039</v>
      </c>
      <c r="B38" s="5">
        <v>906.02169014592209</v>
      </c>
      <c r="C38" s="5">
        <v>1057.6809212225764</v>
      </c>
      <c r="D38" s="5">
        <v>745.84685209148029</v>
      </c>
      <c r="E38" s="5">
        <v>960.27</v>
      </c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x14ac:dyDescent="0.25">
      <c r="A39">
        <v>2040</v>
      </c>
      <c r="B39" s="5">
        <v>900.27743921164097</v>
      </c>
      <c r="C39" s="5">
        <v>1053.072774101825</v>
      </c>
      <c r="D39" s="5">
        <v>741.02029067801311</v>
      </c>
      <c r="E39" s="5">
        <v>962.51</v>
      </c>
      <c r="G39" s="5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</row>
    <row r="40" spans="1:19" x14ac:dyDescent="0.25"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</row>
    <row r="41" spans="1:19" x14ac:dyDescent="0.25"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25"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K41" sqref="K41"/>
    </sheetView>
  </sheetViews>
  <sheetFormatPr defaultRowHeight="15" x14ac:dyDescent="0.25"/>
  <cols>
    <col min="2" max="7" width="12.7109375" customWidth="1"/>
    <col min="14" max="14" width="9.140625" customWidth="1"/>
  </cols>
  <sheetData>
    <row r="1" spans="1:7" x14ac:dyDescent="0.25">
      <c r="A1" s="10" t="s">
        <v>198</v>
      </c>
    </row>
    <row r="3" spans="1:7" x14ac:dyDescent="0.25">
      <c r="B3" s="3" t="s">
        <v>12</v>
      </c>
      <c r="C3" s="3" t="s">
        <v>10</v>
      </c>
      <c r="D3" s="3" t="s">
        <v>11</v>
      </c>
      <c r="E3" s="3" t="s">
        <v>20</v>
      </c>
      <c r="F3" s="3" t="s">
        <v>13</v>
      </c>
      <c r="G3" s="3" t="s">
        <v>192</v>
      </c>
    </row>
    <row r="4" spans="1:7" x14ac:dyDescent="0.25">
      <c r="A4" s="4">
        <v>2005</v>
      </c>
      <c r="B4" s="5">
        <v>292.50270002136847</v>
      </c>
      <c r="C4" s="5">
        <v>132.13425061098519</v>
      </c>
      <c r="D4" s="5">
        <v>1.7428980767918939E-3</v>
      </c>
      <c r="E4" s="5">
        <v>12.249770568884342</v>
      </c>
      <c r="F4" s="5">
        <v>45.259464290177711</v>
      </c>
      <c r="G4" s="5">
        <v>482.14788328758164</v>
      </c>
    </row>
    <row r="5" spans="1:7" x14ac:dyDescent="0.25">
      <c r="A5" s="4">
        <v>2006</v>
      </c>
      <c r="B5" s="5">
        <v>279.23426214990383</v>
      </c>
      <c r="C5" s="5">
        <v>141.39302258041747</v>
      </c>
      <c r="D5" s="5">
        <v>1.358622511598764E-2</v>
      </c>
      <c r="E5" s="5">
        <v>19.905265793616515</v>
      </c>
      <c r="F5" s="5">
        <v>44.018750199303291</v>
      </c>
      <c r="G5" s="5">
        <v>484.56485781763013</v>
      </c>
    </row>
    <row r="6" spans="1:7" x14ac:dyDescent="0.25">
      <c r="A6" s="4">
        <v>2007</v>
      </c>
      <c r="B6" s="5">
        <v>269.07783314654404</v>
      </c>
      <c r="C6" s="5">
        <v>143.63128204135123</v>
      </c>
      <c r="D6" s="5">
        <v>3.4084595963819048E-2</v>
      </c>
      <c r="E6" s="5">
        <v>24.462746155725533</v>
      </c>
      <c r="F6" s="5">
        <v>40.9942826712346</v>
      </c>
      <c r="G6" s="5">
        <v>476.75353870473458</v>
      </c>
    </row>
    <row r="7" spans="1:7" x14ac:dyDescent="0.25">
      <c r="A7" s="4">
        <v>2008</v>
      </c>
      <c r="B7" s="5">
        <v>246.66847457809121</v>
      </c>
      <c r="C7" s="5">
        <v>145.29011273004753</v>
      </c>
      <c r="D7" s="5">
        <v>0.53032683075238762</v>
      </c>
      <c r="E7" s="5">
        <v>26.063226069859855</v>
      </c>
      <c r="F7" s="5">
        <v>38.329192886437859</v>
      </c>
      <c r="G7" s="5">
        <v>456.97348033066606</v>
      </c>
    </row>
    <row r="8" spans="1:7" x14ac:dyDescent="0.25">
      <c r="A8" s="4">
        <v>2009</v>
      </c>
      <c r="B8" s="5">
        <v>217.95666697888325</v>
      </c>
      <c r="C8" s="5">
        <v>146.64886794675584</v>
      </c>
      <c r="D8" s="5">
        <v>1.6484139642299922</v>
      </c>
      <c r="E8" s="5">
        <v>26.774149205897942</v>
      </c>
      <c r="F8" s="5">
        <v>36.685555652784579</v>
      </c>
      <c r="G8" s="5">
        <v>427.95819474784577</v>
      </c>
    </row>
    <row r="9" spans="1:7" x14ac:dyDescent="0.25">
      <c r="A9" s="4">
        <v>2010</v>
      </c>
      <c r="B9" s="6">
        <v>196.65328268570204</v>
      </c>
      <c r="C9" s="6">
        <v>150.33218158872904</v>
      </c>
      <c r="D9" s="6">
        <v>4.3711457381783339</v>
      </c>
      <c r="E9" s="6">
        <v>25.221711237413906</v>
      </c>
      <c r="F9" s="6">
        <v>36.434815055719653</v>
      </c>
      <c r="G9" s="5">
        <v>413.34529774094852</v>
      </c>
    </row>
    <row r="10" spans="1:7" x14ac:dyDescent="0.25">
      <c r="A10" s="4">
        <v>2011</v>
      </c>
      <c r="B10" s="6">
        <v>178.87571880447302</v>
      </c>
      <c r="C10" s="6">
        <v>161.49681856056117</v>
      </c>
      <c r="D10" s="6">
        <v>10.377773652272264</v>
      </c>
      <c r="E10" s="6">
        <v>24.004283358833522</v>
      </c>
      <c r="F10" s="6">
        <v>38.004645255694214</v>
      </c>
      <c r="G10" s="5">
        <v>413.05695528847895</v>
      </c>
    </row>
    <row r="11" spans="1:7" x14ac:dyDescent="0.25">
      <c r="A11" s="4">
        <v>2012</v>
      </c>
      <c r="B11" s="6">
        <v>150.76547183898526</v>
      </c>
      <c r="C11" s="6">
        <v>166.68640760635731</v>
      </c>
      <c r="D11" s="6">
        <v>12.124527779341197</v>
      </c>
      <c r="E11" s="6">
        <v>21.822843184757772</v>
      </c>
      <c r="F11" s="6">
        <v>42.513389224475212</v>
      </c>
      <c r="G11" s="5">
        <v>394.10951736704612</v>
      </c>
    </row>
    <row r="12" spans="1:7" x14ac:dyDescent="0.25">
      <c r="A12" s="4">
        <v>2013</v>
      </c>
      <c r="B12" s="6">
        <v>130.92933525659529</v>
      </c>
      <c r="C12" s="6">
        <v>181.92591243069145</v>
      </c>
      <c r="D12" s="6">
        <v>16.829073029410754</v>
      </c>
      <c r="E12" s="6">
        <v>20.277896511450312</v>
      </c>
      <c r="F12" s="6">
        <v>47.926341950683089</v>
      </c>
      <c r="G12" s="5">
        <v>397.89933205513466</v>
      </c>
    </row>
    <row r="13" spans="1:7" x14ac:dyDescent="0.25">
      <c r="A13" s="4">
        <v>2014</v>
      </c>
      <c r="B13" s="6">
        <v>125.76917950461275</v>
      </c>
      <c r="C13" s="6">
        <v>200.07420254076158</v>
      </c>
      <c r="D13" s="6">
        <v>16.767097076803523</v>
      </c>
      <c r="E13" s="6">
        <v>19.131382824626311</v>
      </c>
      <c r="F13" s="6">
        <v>53.964927724964127</v>
      </c>
      <c r="G13" s="5">
        <v>415.4938772247915</v>
      </c>
    </row>
    <row r="14" spans="1:7" x14ac:dyDescent="0.25">
      <c r="A14" s="4">
        <v>2015</v>
      </c>
      <c r="B14" s="6">
        <v>115.72712668153338</v>
      </c>
      <c r="C14" s="6">
        <v>217.2986263762246</v>
      </c>
      <c r="D14" s="6">
        <v>14.296265030944323</v>
      </c>
      <c r="E14" s="6">
        <v>18.970948362846016</v>
      </c>
      <c r="F14" s="6">
        <v>57.844525963486348</v>
      </c>
      <c r="G14" s="5">
        <v>427.15637073447539</v>
      </c>
    </row>
    <row r="15" spans="1:7" x14ac:dyDescent="0.25">
      <c r="A15" s="4">
        <v>2016</v>
      </c>
      <c r="B15" s="6">
        <v>106.68094284672802</v>
      </c>
      <c r="C15" s="6">
        <v>241.23387867858585</v>
      </c>
      <c r="D15" s="6">
        <v>14.353285928739808</v>
      </c>
      <c r="E15" s="6">
        <v>18.504581487725968</v>
      </c>
      <c r="F15" s="6">
        <v>56.871782642286703</v>
      </c>
      <c r="G15" s="5">
        <v>427.00814098624841</v>
      </c>
    </row>
    <row r="16" spans="1:7" x14ac:dyDescent="0.25">
      <c r="A16" s="4">
        <v>2017</v>
      </c>
      <c r="B16" s="6">
        <v>97.681099040135706</v>
      </c>
      <c r="C16" s="6">
        <v>246.16901715248471</v>
      </c>
      <c r="D16" s="6">
        <v>13.788988485300575</v>
      </c>
      <c r="E16" s="6">
        <v>16.936524957885084</v>
      </c>
      <c r="F16" s="6">
        <v>57.401899798660168</v>
      </c>
      <c r="G16" s="5">
        <v>432.10025488057011</v>
      </c>
    </row>
    <row r="17" spans="1:7" x14ac:dyDescent="0.25">
      <c r="A17" s="4">
        <v>2018</v>
      </c>
      <c r="B17" s="6">
        <v>89.96792066577224</v>
      </c>
      <c r="C17" s="6">
        <v>250.69495233474538</v>
      </c>
      <c r="D17" s="6">
        <v>13.403182640701418</v>
      </c>
      <c r="E17" s="6">
        <v>15.427672656043454</v>
      </c>
      <c r="F17" s="6">
        <v>58.365247804367279</v>
      </c>
      <c r="G17" s="5">
        <v>436.53486256453334</v>
      </c>
    </row>
    <row r="18" spans="1:7" x14ac:dyDescent="0.25">
      <c r="A18" s="4">
        <v>2019</v>
      </c>
      <c r="B18" s="6">
        <v>82.985606665498551</v>
      </c>
      <c r="C18" s="6">
        <v>253.81932335652158</v>
      </c>
      <c r="D18" s="6">
        <v>13.161410523819004</v>
      </c>
      <c r="E18" s="6">
        <v>14.062086187091628</v>
      </c>
      <c r="F18" s="6">
        <v>59.496626011764697</v>
      </c>
      <c r="G18" s="5">
        <v>443.94563167697714</v>
      </c>
    </row>
    <row r="19" spans="1:7" x14ac:dyDescent="0.25">
      <c r="A19" s="4">
        <v>2020</v>
      </c>
      <c r="B19" s="6">
        <v>76.815842614580447</v>
      </c>
      <c r="C19" s="6">
        <v>256.84724305026242</v>
      </c>
      <c r="D19" s="6">
        <v>13.070356736868987</v>
      </c>
      <c r="E19" s="6">
        <v>12.823863476614187</v>
      </c>
      <c r="F19" s="6">
        <v>60.965589279937497</v>
      </c>
      <c r="G19" s="5">
        <v>455.05743554315649</v>
      </c>
    </row>
    <row r="20" spans="1:7" x14ac:dyDescent="0.25">
      <c r="A20" s="4">
        <v>2021</v>
      </c>
      <c r="B20" s="6">
        <v>70.7285579837433</v>
      </c>
      <c r="C20" s="6">
        <v>269.16232059403609</v>
      </c>
      <c r="D20" s="6">
        <v>15.30560650990985</v>
      </c>
      <c r="E20" s="6">
        <v>11.700466921085839</v>
      </c>
      <c r="F20" s="6">
        <v>62.752153470994998</v>
      </c>
      <c r="G20" s="5">
        <v>468.65540806054906</v>
      </c>
    </row>
    <row r="21" spans="1:7" x14ac:dyDescent="0.25">
      <c r="A21" s="4">
        <v>2022</v>
      </c>
      <c r="B21" s="6">
        <v>66.219962629084705</v>
      </c>
      <c r="C21" s="6">
        <v>285.08015077103749</v>
      </c>
      <c r="D21" s="6">
        <v>18.279628493949655</v>
      </c>
      <c r="E21" s="6">
        <v>10.679663706331569</v>
      </c>
      <c r="F21" s="6">
        <v>64.629324718028343</v>
      </c>
      <c r="G21" s="5">
        <v>481.42148797207517</v>
      </c>
    </row>
    <row r="22" spans="1:7" x14ac:dyDescent="0.25">
      <c r="A22" s="4">
        <v>2023</v>
      </c>
      <c r="B22" s="6">
        <v>62.102870708804154</v>
      </c>
      <c r="C22" s="6">
        <v>298.13326238744469</v>
      </c>
      <c r="D22" s="6">
        <v>20.457622806757513</v>
      </c>
      <c r="E22" s="6">
        <v>9.751491088835115</v>
      </c>
      <c r="F22" s="6">
        <v>65.936265363499373</v>
      </c>
      <c r="G22" s="5">
        <v>491.70197304863206</v>
      </c>
    </row>
    <row r="23" spans="1:7" x14ac:dyDescent="0.25">
      <c r="A23" s="4">
        <v>2024</v>
      </c>
      <c r="B23" s="6">
        <v>58.351088199821447</v>
      </c>
      <c r="C23" s="6">
        <v>311.00567207214789</v>
      </c>
      <c r="D23" s="6">
        <v>24.403348914193085</v>
      </c>
      <c r="E23" s="6">
        <v>8.9073475883105271</v>
      </c>
      <c r="F23" s="6">
        <v>66.733605883604824</v>
      </c>
      <c r="G23" s="5">
        <v>498.41168093732477</v>
      </c>
    </row>
    <row r="24" spans="1:7" x14ac:dyDescent="0.25">
      <c r="A24" s="4">
        <v>2025</v>
      </c>
      <c r="B24" s="6">
        <v>54.950635912750563</v>
      </c>
      <c r="C24" s="6">
        <v>322.5945000853232</v>
      </c>
      <c r="D24" s="6">
        <v>28.221185940866885</v>
      </c>
      <c r="E24" s="6">
        <v>8.1395888083711618</v>
      </c>
      <c r="F24" s="6">
        <v>67.452991039358167</v>
      </c>
      <c r="G24" s="5">
        <v>501.48599745138705</v>
      </c>
    </row>
    <row r="25" spans="1:7" x14ac:dyDescent="0.25">
      <c r="A25" s="4">
        <v>2026</v>
      </c>
      <c r="B25" s="6">
        <v>51.835866771291165</v>
      </c>
      <c r="C25" s="6">
        <v>330.92388819675853</v>
      </c>
      <c r="D25" s="6">
        <v>31.117510469500363</v>
      </c>
      <c r="E25" s="6">
        <v>7.4410168669400951</v>
      </c>
      <c r="F25" s="6">
        <v>68.064439571232498</v>
      </c>
      <c r="G25" s="5">
        <v>503.20521016212354</v>
      </c>
    </row>
    <row r="26" spans="1:7" x14ac:dyDescent="0.25">
      <c r="A26" s="4">
        <v>2027</v>
      </c>
      <c r="B26" s="6">
        <v>48.953892301906357</v>
      </c>
      <c r="C26" s="6">
        <v>335.28023130886078</v>
      </c>
      <c r="D26" s="6">
        <v>32.828320642109894</v>
      </c>
      <c r="E26" s="6">
        <v>6.8051123672402998</v>
      </c>
      <c r="F26" s="6">
        <v>68.559195569615753</v>
      </c>
      <c r="G26" s="5">
        <v>503.11884075338168</v>
      </c>
    </row>
    <row r="27" spans="1:7" x14ac:dyDescent="0.25">
      <c r="A27" s="4">
        <v>2028</v>
      </c>
      <c r="B27" s="6">
        <v>46.297349113510705</v>
      </c>
      <c r="C27" s="6">
        <v>338.02959927373314</v>
      </c>
      <c r="D27" s="6">
        <v>33.946142213778508</v>
      </c>
      <c r="E27" s="6">
        <v>6.2261624339386197</v>
      </c>
      <c r="F27" s="6">
        <v>68.959017328261339</v>
      </c>
      <c r="G27" s="5">
        <v>501.29325854162624</v>
      </c>
    </row>
    <row r="28" spans="1:7" x14ac:dyDescent="0.25">
      <c r="A28" s="4">
        <v>2029</v>
      </c>
      <c r="B28" s="6">
        <v>43.861452574151471</v>
      </c>
      <c r="C28" s="6">
        <v>340.5073252348472</v>
      </c>
      <c r="D28" s="6">
        <v>34.927588620233614</v>
      </c>
      <c r="E28" s="6">
        <v>5.6990385761028959</v>
      </c>
      <c r="F28" s="6">
        <v>69.328486395363427</v>
      </c>
      <c r="G28" s="5">
        <v>500.14119898570891</v>
      </c>
    </row>
    <row r="29" spans="1:7" x14ac:dyDescent="0.25">
      <c r="A29" s="4">
        <v>2030</v>
      </c>
      <c r="B29" s="6">
        <v>41.631813969051002</v>
      </c>
      <c r="C29" s="6">
        <v>343.11533881277575</v>
      </c>
      <c r="D29" s="6">
        <v>35.894021484081797</v>
      </c>
      <c r="E29" s="6">
        <v>5.2190262456337155</v>
      </c>
      <c r="F29" s="6">
        <v>69.692911245411992</v>
      </c>
      <c r="G29" s="5">
        <v>500.12543350966155</v>
      </c>
    </row>
    <row r="30" spans="1:7" x14ac:dyDescent="0.25">
      <c r="A30" s="4">
        <v>2031</v>
      </c>
      <c r="B30" s="6">
        <v>39.603988468538887</v>
      </c>
      <c r="C30" s="6">
        <v>346.34016268546043</v>
      </c>
      <c r="D30" s="6">
        <v>36.983288512303815</v>
      </c>
      <c r="E30" s="6">
        <v>4.7818949309007532</v>
      </c>
      <c r="F30" s="6">
        <v>70.073720596319703</v>
      </c>
      <c r="G30" s="5">
        <v>500.79707737978259</v>
      </c>
    </row>
    <row r="31" spans="1:7" x14ac:dyDescent="0.25">
      <c r="A31" s="4">
        <v>2032</v>
      </c>
      <c r="B31" s="6">
        <v>37.741943341785927</v>
      </c>
      <c r="C31" s="6">
        <v>348.85961832747103</v>
      </c>
      <c r="D31" s="6">
        <v>37.979764116247509</v>
      </c>
      <c r="E31" s="6">
        <v>4.3836561559369249</v>
      </c>
      <c r="F31" s="6">
        <v>69.417385279228284</v>
      </c>
      <c r="G31" s="5">
        <v>502.11066501760263</v>
      </c>
    </row>
    <row r="32" spans="1:7" x14ac:dyDescent="0.25">
      <c r="A32" s="4">
        <v>2033</v>
      </c>
      <c r="B32" s="6">
        <v>36.034988746854587</v>
      </c>
      <c r="C32" s="6">
        <v>351.46470325118815</v>
      </c>
      <c r="D32" s="6">
        <v>39.010994798071522</v>
      </c>
      <c r="E32" s="6">
        <v>4.0207594566535194</v>
      </c>
      <c r="F32" s="6">
        <v>67.858531334048962</v>
      </c>
      <c r="G32" s="5">
        <v>503.24120470952988</v>
      </c>
    </row>
    <row r="33" spans="1:7" x14ac:dyDescent="0.25">
      <c r="A33" s="4">
        <v>2034</v>
      </c>
      <c r="B33" s="6">
        <v>34.486423872328302</v>
      </c>
      <c r="C33" s="6">
        <v>354.33738628553647</v>
      </c>
      <c r="D33" s="6">
        <v>40.131021274134902</v>
      </c>
      <c r="E33" s="6">
        <v>3.6900899457607887</v>
      </c>
      <c r="F33" s="6">
        <v>66.303011424413455</v>
      </c>
      <c r="G33" s="5">
        <v>503.89899952345968</v>
      </c>
    </row>
    <row r="34" spans="1:7" x14ac:dyDescent="0.25">
      <c r="A34" s="4">
        <v>2035</v>
      </c>
      <c r="B34" s="6">
        <v>33.064159178486364</v>
      </c>
      <c r="C34" s="6">
        <v>356.1825550617375</v>
      </c>
      <c r="D34" s="6">
        <v>40.958040224278228</v>
      </c>
      <c r="E34" s="6">
        <v>3.3886436358597258</v>
      </c>
      <c r="F34" s="6">
        <v>64.787571362207828</v>
      </c>
      <c r="G34" s="5">
        <v>504.47083633891458</v>
      </c>
    </row>
    <row r="35" spans="1:7" x14ac:dyDescent="0.25">
      <c r="A35" s="4">
        <v>2036</v>
      </c>
      <c r="B35" s="6">
        <v>31.76055127045921</v>
      </c>
      <c r="C35" s="6">
        <v>358.35295161135355</v>
      </c>
      <c r="D35" s="6">
        <v>41.84470947633843</v>
      </c>
      <c r="E35" s="6">
        <v>3.1052870413871241</v>
      </c>
      <c r="F35" s="6">
        <v>63.311164735665585</v>
      </c>
      <c r="G35" s="5">
        <v>504.9299481989317</v>
      </c>
    </row>
    <row r="36" spans="1:7" x14ac:dyDescent="0.25">
      <c r="A36" s="4">
        <v>2037</v>
      </c>
      <c r="B36" s="6">
        <v>30.577798488235349</v>
      </c>
      <c r="C36" s="6">
        <v>360.70110513478465</v>
      </c>
      <c r="D36" s="6">
        <v>42.824649173695057</v>
      </c>
      <c r="E36" s="6">
        <v>2.8405003017541248</v>
      </c>
      <c r="F36" s="6">
        <v>61.87277314903573</v>
      </c>
      <c r="G36" s="5">
        <v>505.27243233892682</v>
      </c>
    </row>
    <row r="37" spans="1:7" x14ac:dyDescent="0.25">
      <c r="A37" s="4">
        <v>2038</v>
      </c>
      <c r="B37" s="6">
        <v>29.505587414651192</v>
      </c>
      <c r="C37" s="6">
        <v>363.32514324636873</v>
      </c>
      <c r="D37" s="6">
        <v>43.815511759333852</v>
      </c>
      <c r="E37" s="6">
        <v>2.6007528026316922</v>
      </c>
      <c r="F37" s="6">
        <v>60.451714462533012</v>
      </c>
      <c r="G37" s="5">
        <v>505.50267743076273</v>
      </c>
    </row>
    <row r="38" spans="1:7" x14ac:dyDescent="0.25">
      <c r="A38" s="4">
        <v>2039</v>
      </c>
      <c r="B38" s="6">
        <v>28.534749218737812</v>
      </c>
      <c r="C38" s="6">
        <v>365.98170403984318</v>
      </c>
      <c r="D38" s="6">
        <v>44.873787999850116</v>
      </c>
      <c r="E38" s="6">
        <v>2.3828839747275503</v>
      </c>
      <c r="F38" s="6">
        <v>59.051696509744581</v>
      </c>
      <c r="G38" s="5">
        <v>505.77972966768044</v>
      </c>
    </row>
    <row r="39" spans="1:7" x14ac:dyDescent="0.25">
      <c r="A39" s="4">
        <v>2040</v>
      </c>
      <c r="B39" s="6">
        <v>27.640545574212428</v>
      </c>
      <c r="C39" s="6">
        <v>368.4568567299022</v>
      </c>
      <c r="D39" s="6">
        <v>45.894632113072802</v>
      </c>
      <c r="E39" s="6">
        <v>2.1844465270599178</v>
      </c>
      <c r="F39" s="6">
        <v>57.68907575037349</v>
      </c>
      <c r="G39" s="5">
        <v>506.18137717627826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workbookViewId="0">
      <selection activeCell="K41" sqref="K41"/>
    </sheetView>
  </sheetViews>
  <sheetFormatPr defaultRowHeight="15" x14ac:dyDescent="0.25"/>
  <cols>
    <col min="2" max="4" width="11" customWidth="1"/>
  </cols>
  <sheetData>
    <row r="1" spans="1:5" x14ac:dyDescent="0.25">
      <c r="A1" s="10" t="s">
        <v>199</v>
      </c>
    </row>
    <row r="3" spans="1:5" x14ac:dyDescent="0.25">
      <c r="B3" t="s">
        <v>8</v>
      </c>
      <c r="C3" t="s">
        <v>14</v>
      </c>
      <c r="D3" t="s">
        <v>9</v>
      </c>
      <c r="E3" t="s">
        <v>189</v>
      </c>
    </row>
    <row r="4" spans="1:5" x14ac:dyDescent="0.25">
      <c r="A4">
        <v>2005</v>
      </c>
      <c r="B4" s="5">
        <v>482.17623010207438</v>
      </c>
      <c r="C4" s="5">
        <v>482.17623010207438</v>
      </c>
      <c r="D4" s="5">
        <v>482.17623010207438</v>
      </c>
      <c r="E4" s="5">
        <v>482.17623010207438</v>
      </c>
    </row>
    <row r="5" spans="1:5" x14ac:dyDescent="0.25">
      <c r="A5">
        <v>2006</v>
      </c>
      <c r="B5" s="5">
        <v>484.56485781763007</v>
      </c>
      <c r="C5" s="5">
        <v>484.56485781763007</v>
      </c>
      <c r="D5" s="5">
        <v>484.56485781763007</v>
      </c>
      <c r="E5" s="5">
        <v>484.56485781763007</v>
      </c>
    </row>
    <row r="6" spans="1:5" x14ac:dyDescent="0.25">
      <c r="A6">
        <v>2007</v>
      </c>
      <c r="B6" s="5">
        <v>476.75353870473452</v>
      </c>
      <c r="C6" s="5">
        <v>476.75353870473452</v>
      </c>
      <c r="D6" s="5">
        <v>476.75353870473452</v>
      </c>
      <c r="E6" s="5">
        <v>476.75353870473458</v>
      </c>
    </row>
    <row r="7" spans="1:5" x14ac:dyDescent="0.25">
      <c r="A7">
        <v>2008</v>
      </c>
      <c r="B7" s="5">
        <v>456.97348033066601</v>
      </c>
      <c r="C7" s="5">
        <v>456.97348033066601</v>
      </c>
      <c r="D7" s="5">
        <v>456.97348033066601</v>
      </c>
      <c r="E7" s="5">
        <v>456.97348033066606</v>
      </c>
    </row>
    <row r="8" spans="1:5" x14ac:dyDescent="0.25">
      <c r="A8">
        <v>2009</v>
      </c>
      <c r="B8" s="5">
        <v>427.95819474784588</v>
      </c>
      <c r="C8" s="5">
        <v>427.95819474784588</v>
      </c>
      <c r="D8" s="5">
        <v>427.95819474784588</v>
      </c>
      <c r="E8" s="5">
        <v>427.95819474784577</v>
      </c>
    </row>
    <row r="9" spans="1:5" x14ac:dyDescent="0.25">
      <c r="A9">
        <v>2010</v>
      </c>
      <c r="B9" s="5">
        <v>412.96280558624403</v>
      </c>
      <c r="C9" s="5">
        <v>412.96280558624403</v>
      </c>
      <c r="D9" s="5">
        <v>412.96280558624403</v>
      </c>
      <c r="E9" s="5">
        <v>413.34529774094852</v>
      </c>
    </row>
    <row r="10" spans="1:5" x14ac:dyDescent="0.25">
      <c r="A10">
        <v>2011</v>
      </c>
      <c r="B10" s="5">
        <v>412.76451092037047</v>
      </c>
      <c r="C10" s="5">
        <v>412.76451092037047</v>
      </c>
      <c r="D10" s="5">
        <v>412.76451092037047</v>
      </c>
      <c r="E10" s="5">
        <v>413.05695528847895</v>
      </c>
    </row>
    <row r="11" spans="1:5" x14ac:dyDescent="0.25">
      <c r="A11">
        <v>2012</v>
      </c>
      <c r="B11" s="5">
        <v>393.89818985297876</v>
      </c>
      <c r="C11" s="5">
        <v>393.89818985297876</v>
      </c>
      <c r="D11" s="5">
        <v>393.89818985297876</v>
      </c>
      <c r="E11" s="5">
        <v>394.10951736704612</v>
      </c>
    </row>
    <row r="12" spans="1:5" x14ac:dyDescent="0.25">
      <c r="A12">
        <v>2013</v>
      </c>
      <c r="B12" s="5">
        <v>397.72244412339592</v>
      </c>
      <c r="C12" s="5">
        <v>397.72244412339592</v>
      </c>
      <c r="D12" s="5">
        <v>397.72244412339592</v>
      </c>
      <c r="E12" s="5">
        <v>397.89933205513466</v>
      </c>
    </row>
    <row r="13" spans="1:5" x14ac:dyDescent="0.25">
      <c r="A13">
        <v>2014</v>
      </c>
      <c r="B13" s="5">
        <v>415.45565281436774</v>
      </c>
      <c r="C13" s="5">
        <v>415.45565281436774</v>
      </c>
      <c r="D13" s="5">
        <v>415.45565281436774</v>
      </c>
      <c r="E13" s="5">
        <v>415.4938772247915</v>
      </c>
    </row>
    <row r="14" spans="1:5" x14ac:dyDescent="0.25">
      <c r="A14">
        <v>2015</v>
      </c>
      <c r="B14" s="5">
        <v>424.15229030339083</v>
      </c>
      <c r="C14" s="5">
        <v>424.15229030339083</v>
      </c>
      <c r="D14" s="5">
        <v>424.15229030339083</v>
      </c>
      <c r="E14" s="5">
        <v>427.15637073447539</v>
      </c>
    </row>
    <row r="15" spans="1:5" x14ac:dyDescent="0.25">
      <c r="A15">
        <v>2016</v>
      </c>
      <c r="B15" s="5">
        <v>437.636327582788</v>
      </c>
      <c r="C15" s="5">
        <v>439.30766833800749</v>
      </c>
      <c r="D15" s="5">
        <v>436.9281323475256</v>
      </c>
      <c r="E15" s="5">
        <v>427.00814098624841</v>
      </c>
    </row>
    <row r="16" spans="1:5" x14ac:dyDescent="0.25">
      <c r="A16">
        <v>2017</v>
      </c>
      <c r="B16" s="5">
        <v>431.97076570068845</v>
      </c>
      <c r="C16" s="5">
        <v>444.12339593779217</v>
      </c>
      <c r="D16" s="5">
        <v>422.87753887991835</v>
      </c>
      <c r="E16" s="5">
        <v>432.10025488057011</v>
      </c>
    </row>
    <row r="17" spans="1:24" x14ac:dyDescent="0.25">
      <c r="A17">
        <v>2018</v>
      </c>
      <c r="B17" s="5">
        <v>427.89156114557653</v>
      </c>
      <c r="C17" s="5">
        <v>456.53097645959048</v>
      </c>
      <c r="D17" s="5">
        <v>406.56072065947149</v>
      </c>
      <c r="E17" s="5">
        <v>436.53486256453334</v>
      </c>
    </row>
    <row r="18" spans="1:24" x14ac:dyDescent="0.25">
      <c r="A18">
        <v>2019</v>
      </c>
      <c r="B18" s="5">
        <v>423.55740630577031</v>
      </c>
      <c r="C18" s="5">
        <v>468.0037392708424</v>
      </c>
      <c r="D18" s="5">
        <v>391.46199824367579</v>
      </c>
      <c r="E18" s="5">
        <v>443.94563167697714</v>
      </c>
    </row>
    <row r="19" spans="1:24" x14ac:dyDescent="0.25">
      <c r="A19">
        <v>2020</v>
      </c>
      <c r="B19" s="5">
        <v>420.49800288943669</v>
      </c>
      <c r="C19" s="5">
        <v>478.08843942097951</v>
      </c>
      <c r="D19" s="5">
        <v>377.86464972663669</v>
      </c>
      <c r="E19" s="5">
        <v>455.05743554315649</v>
      </c>
    </row>
    <row r="20" spans="1:24" x14ac:dyDescent="0.25">
      <c r="A20">
        <v>2021</v>
      </c>
      <c r="B20" s="5">
        <v>429.59122971020656</v>
      </c>
      <c r="C20" s="5">
        <v>498.11620067420182</v>
      </c>
      <c r="D20" s="5">
        <v>376.9864876349111</v>
      </c>
      <c r="E20" s="5">
        <v>468.65540806054906</v>
      </c>
    </row>
    <row r="21" spans="1:24" x14ac:dyDescent="0.25">
      <c r="A21">
        <v>2022</v>
      </c>
      <c r="B21" s="5">
        <v>444.8599189824651</v>
      </c>
      <c r="C21" s="5">
        <v>522.61975581428283</v>
      </c>
      <c r="D21" s="5">
        <v>383.33191694286273</v>
      </c>
      <c r="E21" s="5">
        <v>481.42148797207517</v>
      </c>
    </row>
    <row r="22" spans="1:24" x14ac:dyDescent="0.25">
      <c r="A22">
        <v>2023</v>
      </c>
      <c r="B22" s="5">
        <v>456.38933741253788</v>
      </c>
      <c r="C22" s="5">
        <v>542.39256678281072</v>
      </c>
      <c r="D22" s="5">
        <v>387.26948245092217</v>
      </c>
      <c r="E22" s="5">
        <v>491.70197304863206</v>
      </c>
    </row>
    <row r="23" spans="1:24" x14ac:dyDescent="0.25">
      <c r="A23">
        <v>2024</v>
      </c>
      <c r="B23" s="5">
        <v>469.39180193195665</v>
      </c>
      <c r="C23" s="5">
        <v>564.48825812299947</v>
      </c>
      <c r="D23" s="5">
        <v>394.69136851647249</v>
      </c>
      <c r="E23" s="5">
        <v>498.41168093732477</v>
      </c>
    </row>
    <row r="24" spans="1:24" x14ac:dyDescent="0.25">
      <c r="A24">
        <v>2025</v>
      </c>
      <c r="B24" s="5">
        <v>481.37446531259729</v>
      </c>
      <c r="C24" s="5">
        <v>585.98906546556748</v>
      </c>
      <c r="D24" s="5">
        <v>401.46171496558168</v>
      </c>
      <c r="E24" s="5">
        <v>501.48599745138705</v>
      </c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 x14ac:dyDescent="0.25">
      <c r="A25">
        <v>2026</v>
      </c>
      <c r="B25" s="5">
        <v>489.41956318517884</v>
      </c>
      <c r="C25" s="5">
        <v>603.55230730007634</v>
      </c>
      <c r="D25" s="5">
        <v>404.52111838191558</v>
      </c>
      <c r="E25" s="5">
        <v>503.20521016212354</v>
      </c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1:24" x14ac:dyDescent="0.25">
      <c r="A26">
        <v>2027</v>
      </c>
      <c r="B26" s="5">
        <v>492.39398317328113</v>
      </c>
      <c r="C26" s="5">
        <v>617.06467238888411</v>
      </c>
      <c r="D26" s="5">
        <v>403.75626752783205</v>
      </c>
      <c r="E26" s="5">
        <v>503.11884075338168</v>
      </c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spans="1:24" x14ac:dyDescent="0.25">
      <c r="A27">
        <v>2028</v>
      </c>
      <c r="B27" s="5">
        <v>493.47043993088016</v>
      </c>
      <c r="C27" s="5">
        <v>629.0756635789354</v>
      </c>
      <c r="D27" s="5">
        <v>401.71666525027615</v>
      </c>
      <c r="E27" s="5">
        <v>501.29325854162624</v>
      </c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spans="1:24" x14ac:dyDescent="0.25">
      <c r="A28">
        <v>2029</v>
      </c>
      <c r="B28" s="5">
        <v>494.32027421319515</v>
      </c>
      <c r="C28" s="5">
        <v>641.62488314778602</v>
      </c>
      <c r="D28" s="5">
        <v>400.58355287385621</v>
      </c>
      <c r="E28" s="5">
        <v>500.14119898570891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1:24" x14ac:dyDescent="0.25">
      <c r="A29">
        <v>2030</v>
      </c>
      <c r="B29" s="5">
        <v>495.56669782725686</v>
      </c>
      <c r="C29" s="5">
        <v>654.82564233307824</v>
      </c>
      <c r="D29" s="5">
        <v>400.35693039857227</v>
      </c>
      <c r="E29" s="5">
        <v>500.12543350966155</v>
      </c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1:24" x14ac:dyDescent="0.25">
      <c r="A30">
        <v>2031</v>
      </c>
      <c r="B30" s="5">
        <v>497.80459477068644</v>
      </c>
      <c r="C30" s="5">
        <v>669.69774227359005</v>
      </c>
      <c r="D30" s="5">
        <v>400.66853630208783</v>
      </c>
      <c r="E30" s="5">
        <v>500.79707737978259</v>
      </c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24" x14ac:dyDescent="0.25">
      <c r="A31">
        <v>2032</v>
      </c>
      <c r="B31" s="5">
        <v>498.34282314948581</v>
      </c>
      <c r="C31" s="5">
        <v>683.94663040707053</v>
      </c>
      <c r="D31" s="5">
        <v>401.12178125265575</v>
      </c>
      <c r="E31" s="5">
        <v>502.11066501760263</v>
      </c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1:24" x14ac:dyDescent="0.25">
      <c r="A32">
        <v>2033</v>
      </c>
      <c r="B32" s="5">
        <v>498.42780657771738</v>
      </c>
      <c r="C32" s="5">
        <v>697.60063454293083</v>
      </c>
      <c r="D32" s="5">
        <v>402.31154924789666</v>
      </c>
      <c r="E32" s="5">
        <v>503.24120470952988</v>
      </c>
      <c r="H32" s="36"/>
      <c r="I32" s="49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1:24" x14ac:dyDescent="0.25">
      <c r="A33">
        <v>2034</v>
      </c>
      <c r="B33" s="5">
        <v>498.93770714710615</v>
      </c>
      <c r="C33" s="5">
        <v>709.86657601767638</v>
      </c>
      <c r="D33" s="5">
        <v>404.09620124075803</v>
      </c>
      <c r="E33" s="5">
        <v>503.89899952345968</v>
      </c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1:24" x14ac:dyDescent="0.25">
      <c r="A34">
        <v>2035</v>
      </c>
      <c r="B34" s="5">
        <v>498.39947876830678</v>
      </c>
      <c r="C34" s="5">
        <v>719.6396702642985</v>
      </c>
      <c r="D34" s="5">
        <v>405.20098580776749</v>
      </c>
      <c r="E34" s="5">
        <v>504.47083633891458</v>
      </c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1:24" x14ac:dyDescent="0.25">
      <c r="A35">
        <v>2036</v>
      </c>
      <c r="B35" s="5">
        <v>498.37115095889624</v>
      </c>
      <c r="C35" s="5">
        <v>729.3561088920992</v>
      </c>
      <c r="D35" s="5">
        <v>407.12727684768134</v>
      </c>
      <c r="E35" s="5">
        <v>504.9299481989317</v>
      </c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1:24" x14ac:dyDescent="0.25">
      <c r="A36">
        <v>2037</v>
      </c>
      <c r="B36" s="5">
        <v>498.8527237188747</v>
      </c>
      <c r="C36" s="5">
        <v>737.65615704937522</v>
      </c>
      <c r="D36" s="5">
        <v>409.33684598170015</v>
      </c>
      <c r="E36" s="5">
        <v>505.27243233892682</v>
      </c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x14ac:dyDescent="0.25">
      <c r="A37">
        <v>2038</v>
      </c>
      <c r="B37" s="5">
        <v>499.70255800118986</v>
      </c>
      <c r="C37" s="5">
        <v>744.99305968669444</v>
      </c>
      <c r="D37" s="5">
        <v>412.48123282626545</v>
      </c>
      <c r="E37" s="5">
        <v>505.50267743076273</v>
      </c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1:24" x14ac:dyDescent="0.25">
      <c r="A38">
        <v>2039</v>
      </c>
      <c r="B38" s="5">
        <v>500.80734256819915</v>
      </c>
      <c r="C38" s="5">
        <v>752.55658479929741</v>
      </c>
      <c r="D38" s="5">
        <v>416.24883147786181</v>
      </c>
      <c r="E38" s="5">
        <v>505.77972966768044</v>
      </c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x14ac:dyDescent="0.25">
      <c r="A39">
        <v>2040</v>
      </c>
      <c r="B39" s="5">
        <v>501.8271437069771</v>
      </c>
      <c r="C39" s="5">
        <v>760.48837143423702</v>
      </c>
      <c r="D39" s="5">
        <v>420.52633069884712</v>
      </c>
      <c r="E39" s="5">
        <v>506.18137717627826</v>
      </c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x14ac:dyDescent="0.25"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4" x14ac:dyDescent="0.25"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1:24" x14ac:dyDescent="0.25"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1:24" x14ac:dyDescent="0.25"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1:24" x14ac:dyDescent="0.25"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spans="1:24" x14ac:dyDescent="0.25"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1:24" x14ac:dyDescent="0.25"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1:24" x14ac:dyDescent="0.25"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1:24" x14ac:dyDescent="0.25"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>
      <selection activeCell="K41" sqref="K41"/>
    </sheetView>
  </sheetViews>
  <sheetFormatPr defaultRowHeight="15" x14ac:dyDescent="0.25"/>
  <cols>
    <col min="2" max="6" width="10" customWidth="1"/>
  </cols>
  <sheetData>
    <row r="1" spans="1:6" x14ac:dyDescent="0.25">
      <c r="A1" s="10" t="s">
        <v>200</v>
      </c>
    </row>
    <row r="3" spans="1:6" x14ac:dyDescent="0.25">
      <c r="B3" t="s">
        <v>15</v>
      </c>
      <c r="C3" t="s">
        <v>16</v>
      </c>
      <c r="D3" t="s">
        <v>17</v>
      </c>
      <c r="E3" t="s">
        <v>19</v>
      </c>
      <c r="F3" t="s">
        <v>192</v>
      </c>
    </row>
    <row r="4" spans="1:6" x14ac:dyDescent="0.25">
      <c r="A4">
        <v>2005</v>
      </c>
      <c r="B4" s="5">
        <v>43.023264936100396</v>
      </c>
      <c r="C4" s="5">
        <v>32.821428518006826</v>
      </c>
      <c r="D4" s="5">
        <v>18.265350214195784</v>
      </c>
      <c r="E4" s="5">
        <v>26.231276820137129</v>
      </c>
      <c r="F4" s="5">
        <v>120.34132048844013</v>
      </c>
    </row>
    <row r="5" spans="1:6" x14ac:dyDescent="0.25">
      <c r="A5">
        <v>2006</v>
      </c>
      <c r="B5" s="5">
        <v>43.722377327549147</v>
      </c>
      <c r="C5" s="5">
        <v>32.230176868374969</v>
      </c>
      <c r="D5" s="5">
        <v>18.056696571873058</v>
      </c>
      <c r="E5" s="5">
        <v>27.160756287464132</v>
      </c>
      <c r="F5" s="5">
        <v>121.17000705526129</v>
      </c>
    </row>
    <row r="6" spans="1:6" x14ac:dyDescent="0.25">
      <c r="A6">
        <v>2007</v>
      </c>
      <c r="B6" s="5">
        <v>42.312875869539731</v>
      </c>
      <c r="C6" s="5">
        <v>31.500783372671329</v>
      </c>
      <c r="D6" s="5">
        <v>18.251181773103966</v>
      </c>
      <c r="E6" s="5">
        <v>27.277937622493479</v>
      </c>
      <c r="F6" s="5">
        <v>119.34277863780851</v>
      </c>
    </row>
    <row r="7" spans="1:6" x14ac:dyDescent="0.25">
      <c r="A7">
        <v>2008</v>
      </c>
      <c r="B7" s="5">
        <v>37.900950223749305</v>
      </c>
      <c r="C7" s="5">
        <v>30.717599429787256</v>
      </c>
      <c r="D7" s="5">
        <v>18.347340772689559</v>
      </c>
      <c r="E7" s="5">
        <v>26.243283116635379</v>
      </c>
      <c r="F7" s="5">
        <v>113.20436882544254</v>
      </c>
    </row>
    <row r="8" spans="1:6" x14ac:dyDescent="0.25">
      <c r="A8">
        <v>2009</v>
      </c>
      <c r="B8" s="5">
        <v>37.336716023818468</v>
      </c>
      <c r="C8" s="5">
        <v>29.079884569826945</v>
      </c>
      <c r="D8" s="5">
        <v>17.440917223370874</v>
      </c>
      <c r="E8" s="5">
        <v>24.285309997010849</v>
      </c>
      <c r="F8" s="5">
        <v>108.14282781402713</v>
      </c>
    </row>
    <row r="9" spans="1:6" x14ac:dyDescent="0.25">
      <c r="A9">
        <v>2010</v>
      </c>
      <c r="B9" s="5">
        <v>36.154945825301112</v>
      </c>
      <c r="C9" s="5">
        <v>28.157646113166624</v>
      </c>
      <c r="D9" s="5">
        <v>16.808148646356234</v>
      </c>
      <c r="E9" s="5">
        <v>23.706445319241556</v>
      </c>
      <c r="F9" s="5">
        <v>104.82718590406552</v>
      </c>
    </row>
    <row r="10" spans="1:6" x14ac:dyDescent="0.25">
      <c r="A10">
        <v>2011</v>
      </c>
      <c r="B10" s="5">
        <v>36.712994356164387</v>
      </c>
      <c r="C10" s="5">
        <v>28.596011278570032</v>
      </c>
      <c r="D10" s="5">
        <v>16.76571452127752</v>
      </c>
      <c r="E10" s="5">
        <v>23.373593853533379</v>
      </c>
      <c r="F10" s="5">
        <v>105.54370351669952</v>
      </c>
    </row>
    <row r="11" spans="1:6" x14ac:dyDescent="0.25">
      <c r="A11">
        <v>2012</v>
      </c>
      <c r="B11" s="5">
        <v>36.200542274277502</v>
      </c>
      <c r="C11" s="5">
        <v>32.18546511235207</v>
      </c>
      <c r="D11" s="5">
        <v>17.075053982343039</v>
      </c>
      <c r="E11" s="5">
        <v>23.000517971889547</v>
      </c>
      <c r="F11" s="5">
        <v>108.68844554959441</v>
      </c>
    </row>
    <row r="12" spans="1:6" x14ac:dyDescent="0.25">
      <c r="A12">
        <v>2013</v>
      </c>
      <c r="B12" s="5">
        <v>38.722209373942832</v>
      </c>
      <c r="C12" s="5">
        <v>32.563421599914925</v>
      </c>
      <c r="D12" s="5">
        <v>17.126247739485255</v>
      </c>
      <c r="E12" s="5">
        <v>24.69660860209191</v>
      </c>
      <c r="F12" s="5">
        <v>113.90201332983193</v>
      </c>
    </row>
    <row r="13" spans="1:6" x14ac:dyDescent="0.25">
      <c r="A13">
        <v>2014</v>
      </c>
      <c r="B13" s="5">
        <v>38.456455104209773</v>
      </c>
      <c r="C13" s="5">
        <v>33.950304613720832</v>
      </c>
      <c r="D13" s="5">
        <v>18.536391001894724</v>
      </c>
      <c r="E13" s="5">
        <v>30.10657290141209</v>
      </c>
      <c r="F13" s="5">
        <v>120.5586839278766</v>
      </c>
    </row>
    <row r="14" spans="1:6" x14ac:dyDescent="0.25">
      <c r="A14">
        <v>2015</v>
      </c>
      <c r="B14" s="5">
        <v>36.550447706949498</v>
      </c>
      <c r="C14" s="5">
        <v>33.624337060823947</v>
      </c>
      <c r="D14" s="5">
        <v>19.488924513768961</v>
      </c>
      <c r="E14" s="5">
        <v>35.876064187779953</v>
      </c>
      <c r="F14" s="5">
        <v>120.63065626431708</v>
      </c>
    </row>
    <row r="15" spans="1:6" x14ac:dyDescent="0.25">
      <c r="A15">
        <v>2016</v>
      </c>
      <c r="B15" s="5">
        <v>37.808937088348848</v>
      </c>
      <c r="C15" s="5">
        <v>34.258012175774937</v>
      </c>
      <c r="D15" s="5">
        <v>20.220202502438422</v>
      </c>
      <c r="E15" s="5">
        <v>37.604307910398447</v>
      </c>
      <c r="F15" s="5">
        <v>120.53802172008271</v>
      </c>
    </row>
    <row r="16" spans="1:6" x14ac:dyDescent="0.25">
      <c r="A16">
        <v>2017</v>
      </c>
      <c r="B16" s="5">
        <v>34.515103338632748</v>
      </c>
      <c r="C16" s="5">
        <v>35.977457450285286</v>
      </c>
      <c r="D16" s="5">
        <v>20.265196692713854</v>
      </c>
      <c r="E16" s="5">
        <v>37.727413039273387</v>
      </c>
      <c r="F16" s="5">
        <v>120.54600547396578</v>
      </c>
    </row>
    <row r="17" spans="1:47" x14ac:dyDescent="0.25">
      <c r="A17">
        <v>2018</v>
      </c>
      <c r="B17" s="5">
        <v>34.515103338632748</v>
      </c>
      <c r="C17" s="5">
        <v>36.51240690323101</v>
      </c>
      <c r="D17" s="5">
        <v>20.360708007919772</v>
      </c>
      <c r="E17" s="5">
        <v>37.881690850672392</v>
      </c>
      <c r="F17" s="5">
        <v>123.56645589138589</v>
      </c>
    </row>
    <row r="18" spans="1:47" x14ac:dyDescent="0.25">
      <c r="A18">
        <v>2019</v>
      </c>
      <c r="B18" s="5">
        <v>34.515103338632748</v>
      </c>
      <c r="C18" s="5">
        <v>36.790497131459958</v>
      </c>
      <c r="D18" s="5">
        <v>20.36845766171707</v>
      </c>
      <c r="E18" s="5">
        <v>37.86441789096412</v>
      </c>
      <c r="F18" s="5">
        <v>124.47784891717748</v>
      </c>
    </row>
    <row r="19" spans="1:47" x14ac:dyDescent="0.25">
      <c r="A19">
        <v>2020</v>
      </c>
      <c r="B19" s="5">
        <v>34.515103338632741</v>
      </c>
      <c r="C19" s="5">
        <v>36.993080397379948</v>
      </c>
      <c r="D19" s="5">
        <v>20.471344484643279</v>
      </c>
      <c r="E19" s="5">
        <v>37.923406020168819</v>
      </c>
      <c r="F19" s="5">
        <v>125.26983000769616</v>
      </c>
    </row>
    <row r="20" spans="1:47" x14ac:dyDescent="0.25">
      <c r="A20">
        <v>2021</v>
      </c>
      <c r="B20" s="5">
        <v>34.515103338632748</v>
      </c>
      <c r="C20" s="5">
        <v>37.776756419327256</v>
      </c>
      <c r="D20" s="5">
        <v>20.890205742792073</v>
      </c>
      <c r="E20" s="5">
        <v>38.219719399470456</v>
      </c>
      <c r="F20" s="5">
        <v>126.36775558242635</v>
      </c>
    </row>
    <row r="21" spans="1:47" x14ac:dyDescent="0.25">
      <c r="A21">
        <v>2022</v>
      </c>
      <c r="B21" s="5">
        <v>34.515103338632748</v>
      </c>
      <c r="C21" s="5">
        <v>38.834959983708195</v>
      </c>
      <c r="D21" s="5">
        <v>21.436582520696504</v>
      </c>
      <c r="E21" s="5">
        <v>39.044310723770884</v>
      </c>
      <c r="F21" s="5">
        <v>127.46040462260139</v>
      </c>
    </row>
    <row r="22" spans="1:47" x14ac:dyDescent="0.25">
      <c r="A22">
        <v>2023</v>
      </c>
      <c r="B22" s="5">
        <v>34.515103338632748</v>
      </c>
      <c r="C22" s="5">
        <v>39.845261040660667</v>
      </c>
      <c r="D22" s="5">
        <v>21.97361958204344</v>
      </c>
      <c r="E22" s="5">
        <v>39.770627593443081</v>
      </c>
      <c r="F22" s="5">
        <v>128.33360248722738</v>
      </c>
    </row>
    <row r="23" spans="1:47" x14ac:dyDescent="0.25">
      <c r="A23">
        <v>2024</v>
      </c>
      <c r="B23" s="5">
        <v>34.515103338632741</v>
      </c>
      <c r="C23" s="5">
        <v>40.535030544935303</v>
      </c>
      <c r="D23" s="5">
        <v>22.307242325051735</v>
      </c>
      <c r="E23" s="5">
        <v>40.340128202656693</v>
      </c>
      <c r="F23" s="5">
        <v>128.89481448818071</v>
      </c>
      <c r="H23" s="5"/>
      <c r="I23" s="5"/>
    </row>
    <row r="24" spans="1:47" x14ac:dyDescent="0.25">
      <c r="A24">
        <v>2025</v>
      </c>
      <c r="B24" s="5">
        <v>34.515103338632748</v>
      </c>
      <c r="C24" s="5">
        <v>41.28174164414645</v>
      </c>
      <c r="D24" s="5">
        <v>22.661536037925462</v>
      </c>
      <c r="E24" s="5">
        <v>40.889387290559462</v>
      </c>
      <c r="F24" s="5">
        <v>129.34342668725907</v>
      </c>
      <c r="H24" s="5"/>
      <c r="I24" s="5"/>
    </row>
    <row r="25" spans="1:47" x14ac:dyDescent="0.25">
      <c r="A25">
        <v>2026</v>
      </c>
      <c r="B25" s="5">
        <v>34.515103338632741</v>
      </c>
      <c r="C25" s="5">
        <v>41.776520403149391</v>
      </c>
      <c r="D25" s="5">
        <v>22.89879300327145</v>
      </c>
      <c r="E25" s="5">
        <v>41.32001378803163</v>
      </c>
      <c r="F25" s="5">
        <v>129.75512557906603</v>
      </c>
    </row>
    <row r="26" spans="1:47" x14ac:dyDescent="0.25">
      <c r="A26">
        <v>2027</v>
      </c>
      <c r="B26" s="5">
        <v>34.515103338632748</v>
      </c>
      <c r="C26" s="5">
        <v>42.133601986794567</v>
      </c>
      <c r="D26" s="5">
        <v>23.053282791835734</v>
      </c>
      <c r="E26" s="5">
        <v>41.611118576764802</v>
      </c>
      <c r="F26" s="5">
        <v>130.02652339073455</v>
      </c>
    </row>
    <row r="27" spans="1:47" x14ac:dyDescent="0.25">
      <c r="A27">
        <v>2028</v>
      </c>
      <c r="B27" s="5">
        <v>34.515103338632741</v>
      </c>
      <c r="C27" s="5">
        <v>42.430469637403668</v>
      </c>
      <c r="D27" s="5">
        <v>23.183355552914122</v>
      </c>
      <c r="E27" s="5">
        <v>41.856779586787297</v>
      </c>
      <c r="F27" s="5">
        <v>130.14285875164552</v>
      </c>
    </row>
    <row r="28" spans="1:47" x14ac:dyDescent="0.25">
      <c r="A28">
        <v>2029</v>
      </c>
      <c r="B28" s="5">
        <v>34.515103338632741</v>
      </c>
      <c r="C28" s="5">
        <v>42.867405001778806</v>
      </c>
      <c r="D28" s="5">
        <v>23.401277319210919</v>
      </c>
      <c r="E28" s="5">
        <v>42.080018364896162</v>
      </c>
      <c r="F28" s="5">
        <v>130.32983199545288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</row>
    <row r="29" spans="1:47" x14ac:dyDescent="0.25">
      <c r="A29">
        <v>2030</v>
      </c>
      <c r="B29" s="5">
        <v>34.515103338632755</v>
      </c>
      <c r="C29" s="5">
        <v>43.16026930905592</v>
      </c>
      <c r="D29" s="5">
        <v>23.550096648692904</v>
      </c>
      <c r="E29" s="5">
        <v>42.298778405239986</v>
      </c>
      <c r="F29" s="5">
        <v>130.61916387183717</v>
      </c>
      <c r="K29" s="36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</row>
    <row r="30" spans="1:47" x14ac:dyDescent="0.25">
      <c r="A30">
        <v>2031</v>
      </c>
      <c r="B30" s="5">
        <v>34.515103338632755</v>
      </c>
      <c r="C30" s="5">
        <v>43.520393373284065</v>
      </c>
      <c r="D30" s="5">
        <v>23.727848245579679</v>
      </c>
      <c r="E30" s="5">
        <v>42.542971398258103</v>
      </c>
      <c r="F30" s="5">
        <v>130.95716467275548</v>
      </c>
      <c r="K30" s="36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</row>
    <row r="31" spans="1:47" x14ac:dyDescent="0.25">
      <c r="A31">
        <v>2032</v>
      </c>
      <c r="B31" s="5">
        <v>34.515103338632741</v>
      </c>
      <c r="C31" s="5">
        <v>43.641318293740817</v>
      </c>
      <c r="D31" s="5">
        <v>23.783670066314183</v>
      </c>
      <c r="E31" s="5">
        <v>42.648119358310232</v>
      </c>
      <c r="F31" s="5">
        <v>131.3329953107999</v>
      </c>
      <c r="K31" s="36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</row>
    <row r="32" spans="1:47" x14ac:dyDescent="0.25">
      <c r="A32">
        <v>2033</v>
      </c>
      <c r="B32" s="5">
        <v>34.515103338632741</v>
      </c>
      <c r="C32" s="5">
        <v>43.697293139328359</v>
      </c>
      <c r="D32" s="5">
        <v>23.805108017152463</v>
      </c>
      <c r="E32" s="5">
        <v>42.647730061235293</v>
      </c>
      <c r="F32" s="5">
        <v>131.56099921332361</v>
      </c>
      <c r="K32" s="36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</row>
    <row r="33" spans="1:47" x14ac:dyDescent="0.25">
      <c r="A33">
        <v>2034</v>
      </c>
      <c r="B33" s="5">
        <v>34.515103338632748</v>
      </c>
      <c r="C33" s="5">
        <v>43.708882185437005</v>
      </c>
      <c r="D33" s="5">
        <v>23.808639092168381</v>
      </c>
      <c r="E33" s="5">
        <v>42.677808246558641</v>
      </c>
      <c r="F33" s="5">
        <v>131.6049773204615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</row>
    <row r="34" spans="1:47" x14ac:dyDescent="0.25">
      <c r="A34">
        <v>2035</v>
      </c>
      <c r="B34" s="5">
        <v>34.515103338632755</v>
      </c>
      <c r="C34" s="5">
        <v>43.674923697838068</v>
      </c>
      <c r="D34" s="5">
        <v>23.79012273770018</v>
      </c>
      <c r="E34" s="5">
        <v>42.651209650336462</v>
      </c>
      <c r="F34" s="5">
        <v>131.58278279310966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</row>
    <row r="35" spans="1:47" x14ac:dyDescent="0.25">
      <c r="A35">
        <v>2036</v>
      </c>
      <c r="B35" s="5">
        <v>34.515103338632741</v>
      </c>
      <c r="C35" s="5">
        <v>43.629818114268573</v>
      </c>
      <c r="D35" s="5">
        <v>23.769273621458993</v>
      </c>
      <c r="E35" s="5">
        <v>42.643342427414723</v>
      </c>
      <c r="F35" s="5">
        <v>131.51484833748441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</row>
    <row r="36" spans="1:47" x14ac:dyDescent="0.25">
      <c r="A36">
        <v>2037</v>
      </c>
      <c r="B36" s="5">
        <v>34.515103338632748</v>
      </c>
      <c r="C36" s="5">
        <v>43.670553533397687</v>
      </c>
      <c r="D36" s="5">
        <v>23.7896296569231</v>
      </c>
      <c r="E36" s="5">
        <v>42.668872338926121</v>
      </c>
      <c r="F36" s="5">
        <v>131.49304858981407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</row>
    <row r="37" spans="1:47" x14ac:dyDescent="0.25">
      <c r="A37">
        <v>2038</v>
      </c>
      <c r="B37" s="5">
        <v>34.515103338632741</v>
      </c>
      <c r="C37" s="5">
        <v>43.679243461336959</v>
      </c>
      <c r="D37" s="5">
        <v>23.794042110943693</v>
      </c>
      <c r="E37" s="5">
        <v>42.694954980053261</v>
      </c>
      <c r="F37" s="5">
        <v>131.41178823635289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</row>
    <row r="38" spans="1:47" x14ac:dyDescent="0.25">
      <c r="A38">
        <v>2039</v>
      </c>
      <c r="B38" s="5">
        <v>34.515103338632748</v>
      </c>
      <c r="C38" s="5">
        <v>43.664447924215054</v>
      </c>
      <c r="D38" s="5">
        <v>23.788761326847428</v>
      </c>
      <c r="E38" s="5">
        <v>42.723413933860726</v>
      </c>
      <c r="F38" s="5">
        <v>131.34738009661118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</row>
    <row r="39" spans="1:47" x14ac:dyDescent="0.25">
      <c r="A39">
        <v>2040</v>
      </c>
      <c r="B39" s="5">
        <v>34.515103338632741</v>
      </c>
      <c r="C39" s="5">
        <v>43.699286674134385</v>
      </c>
      <c r="D39" s="5">
        <v>23.8063323434042</v>
      </c>
      <c r="E39" s="5">
        <v>42.75314918159571</v>
      </c>
      <c r="F39" s="5">
        <v>131.27550419975765</v>
      </c>
      <c r="H39" s="5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</row>
    <row r="40" spans="1:47" x14ac:dyDescent="0.25"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</row>
    <row r="41" spans="1:47" x14ac:dyDescent="0.25"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</row>
    <row r="42" spans="1:47" x14ac:dyDescent="0.25">
      <c r="E42" s="1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47" x14ac:dyDescent="0.25">
      <c r="E43" s="1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K41" sqref="K41"/>
    </sheetView>
  </sheetViews>
  <sheetFormatPr defaultRowHeight="15" x14ac:dyDescent="0.25"/>
  <cols>
    <col min="1" max="1" width="26.28515625" customWidth="1"/>
  </cols>
  <sheetData>
    <row r="1" spans="1:13" x14ac:dyDescent="0.25">
      <c r="A1" s="10" t="s">
        <v>201</v>
      </c>
    </row>
    <row r="2" spans="1:13" x14ac:dyDescent="0.25"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x14ac:dyDescent="0.25">
      <c r="B3">
        <v>2015</v>
      </c>
      <c r="C3">
        <v>2040</v>
      </c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5">
      <c r="A4" t="s">
        <v>48</v>
      </c>
      <c r="B4" s="1">
        <v>79312.891000000003</v>
      </c>
      <c r="C4" s="1">
        <v>88825.231</v>
      </c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x14ac:dyDescent="0.25">
      <c r="A5" t="s">
        <v>33</v>
      </c>
      <c r="B5" s="1">
        <v>21974.100000000002</v>
      </c>
      <c r="C5" s="1">
        <v>39254.757899999997</v>
      </c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x14ac:dyDescent="0.25">
      <c r="A6" t="s">
        <v>67</v>
      </c>
      <c r="B6" s="1">
        <v>3497.9349999999999</v>
      </c>
      <c r="C6" s="1">
        <v>2875.3049999999998</v>
      </c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 x14ac:dyDescent="0.25">
      <c r="A7" t="s">
        <v>66</v>
      </c>
      <c r="B7" s="1">
        <v>9943.82</v>
      </c>
      <c r="C7" s="1">
        <v>1817</v>
      </c>
      <c r="D7" s="36"/>
      <c r="E7" s="36"/>
      <c r="F7" s="36"/>
      <c r="G7" s="36"/>
      <c r="H7" s="36"/>
      <c r="I7" s="36"/>
      <c r="J7" s="36"/>
      <c r="K7" s="36"/>
      <c r="L7" s="36"/>
      <c r="M7" s="36"/>
    </row>
    <row r="8" spans="1:13" x14ac:dyDescent="0.25">
      <c r="A8" t="s">
        <v>65</v>
      </c>
      <c r="B8" s="1">
        <v>14273</v>
      </c>
      <c r="C8" s="1">
        <v>11105</v>
      </c>
      <c r="D8" s="36"/>
      <c r="E8" s="36"/>
      <c r="F8" s="36"/>
      <c r="G8" s="36"/>
      <c r="H8" s="36"/>
      <c r="I8" s="36"/>
      <c r="J8" s="36"/>
      <c r="K8" s="36"/>
      <c r="L8" s="36"/>
      <c r="M8" s="36"/>
    </row>
    <row r="9" spans="1:13" x14ac:dyDescent="0.25">
      <c r="A9" t="s">
        <v>188</v>
      </c>
      <c r="B9" s="1">
        <v>2399.0281999999997</v>
      </c>
      <c r="C9" s="1">
        <v>4083.9029999999993</v>
      </c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 x14ac:dyDescent="0.25">
      <c r="A10" t="s">
        <v>63</v>
      </c>
      <c r="B10" s="1">
        <v>11072.19</v>
      </c>
      <c r="C10" s="1">
        <v>22831.734400000001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spans="1:13" x14ac:dyDescent="0.25">
      <c r="A11" t="s">
        <v>62</v>
      </c>
      <c r="B11" s="1">
        <v>2135.4780000000001</v>
      </c>
      <c r="C11" s="1">
        <v>5717.3026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</row>
    <row r="12" spans="1:13" x14ac:dyDescent="0.25">
      <c r="D12" s="36"/>
      <c r="E12" s="36"/>
      <c r="F12" s="36"/>
      <c r="G12" s="36"/>
      <c r="H12" s="36"/>
      <c r="I12" s="36"/>
      <c r="J12" s="36"/>
      <c r="K12" s="36"/>
      <c r="L12" s="36"/>
      <c r="M12" s="36"/>
    </row>
    <row r="13" spans="1:13" x14ac:dyDescent="0.25"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 x14ac:dyDescent="0.25">
      <c r="D14" s="36"/>
      <c r="E14" s="36"/>
      <c r="F14" s="36"/>
      <c r="G14" s="36"/>
      <c r="H14" s="36"/>
      <c r="I14" s="36"/>
      <c r="J14" s="36"/>
      <c r="K14" s="36"/>
      <c r="L14" s="36"/>
      <c r="M14" s="36"/>
    </row>
    <row r="15" spans="1:13" x14ac:dyDescent="0.25"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spans="1:13" x14ac:dyDescent="0.25"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4:13" x14ac:dyDescent="0.25"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4:13" x14ac:dyDescent="0.25"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spans="4:13" x14ac:dyDescent="0.25"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4:13" x14ac:dyDescent="0.25">
      <c r="D20" s="36"/>
      <c r="E20" s="36"/>
      <c r="F20" s="36"/>
      <c r="G20" s="36"/>
      <c r="H20" s="36"/>
      <c r="I20" s="36"/>
      <c r="J20" s="36"/>
      <c r="K20" s="36"/>
      <c r="L20" s="36"/>
      <c r="M20" s="36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workbookViewId="0">
      <selection activeCell="K41" sqref="K41"/>
    </sheetView>
  </sheetViews>
  <sheetFormatPr defaultRowHeight="15" x14ac:dyDescent="0.25"/>
  <sheetData>
    <row r="1" spans="1:6" ht="17.25" customHeight="1" x14ac:dyDescent="0.25">
      <c r="A1" s="10" t="s">
        <v>202</v>
      </c>
    </row>
    <row r="4" spans="1:6" x14ac:dyDescent="0.25">
      <c r="B4" t="s">
        <v>188</v>
      </c>
      <c r="C4" t="s">
        <v>63</v>
      </c>
      <c r="D4" t="s">
        <v>62</v>
      </c>
      <c r="E4" t="s">
        <v>192</v>
      </c>
    </row>
    <row r="5" spans="1:6" x14ac:dyDescent="0.25">
      <c r="A5">
        <v>2005</v>
      </c>
      <c r="B5" s="5">
        <v>1.7890881999999997</v>
      </c>
      <c r="C5" s="5">
        <v>0.55737000000000003</v>
      </c>
      <c r="D5" s="5">
        <v>1.6750000000000001E-2</v>
      </c>
      <c r="E5" s="5">
        <f>SUM(B5:D5)</f>
        <v>2.3632081999999999</v>
      </c>
      <c r="F5" s="5"/>
    </row>
    <row r="6" spans="1:6" x14ac:dyDescent="0.25">
      <c r="A6">
        <v>2006</v>
      </c>
      <c r="B6" s="5">
        <v>1.7956881999999996</v>
      </c>
      <c r="C6" s="5">
        <v>1.4430399999999999</v>
      </c>
      <c r="D6" s="5">
        <v>2.0480000000000002E-2</v>
      </c>
      <c r="E6" s="5">
        <f t="shared" ref="E6:E15" si="0">SUM(B6:D6)</f>
        <v>3.2592081999999998</v>
      </c>
      <c r="F6" s="5"/>
    </row>
    <row r="7" spans="1:6" x14ac:dyDescent="0.25">
      <c r="A7">
        <v>2007</v>
      </c>
      <c r="B7" s="5">
        <v>1.7956881999999996</v>
      </c>
      <c r="C7" s="5">
        <v>1.82324</v>
      </c>
      <c r="D7" s="5">
        <v>2.5770000000000001E-2</v>
      </c>
      <c r="E7" s="5">
        <f t="shared" si="0"/>
        <v>3.6446981999999997</v>
      </c>
      <c r="F7" s="5"/>
    </row>
    <row r="8" spans="1:6" x14ac:dyDescent="0.25">
      <c r="A8">
        <v>2008</v>
      </c>
      <c r="B8" s="5">
        <v>1.7196881999999996</v>
      </c>
      <c r="C8" s="5">
        <v>2.3211399999999998</v>
      </c>
      <c r="D8" s="5">
        <v>3.2719999999999999E-2</v>
      </c>
      <c r="E8" s="5">
        <f t="shared" si="0"/>
        <v>4.0735481999999994</v>
      </c>
      <c r="F8" s="5"/>
    </row>
    <row r="9" spans="1:6" x14ac:dyDescent="0.25">
      <c r="A9">
        <v>2009</v>
      </c>
      <c r="B9" s="5">
        <v>1.7866881999999999</v>
      </c>
      <c r="C9" s="5">
        <v>3.2401399999999998</v>
      </c>
      <c r="D9" s="5">
        <v>9.4569999999999987E-2</v>
      </c>
      <c r="E9" s="5">
        <f t="shared" si="0"/>
        <v>5.1213981999999998</v>
      </c>
      <c r="F9" s="5"/>
    </row>
    <row r="10" spans="1:6" x14ac:dyDescent="0.25">
      <c r="A10">
        <v>2010</v>
      </c>
      <c r="B10" s="5">
        <v>1.8537881999999999</v>
      </c>
      <c r="C10" s="5">
        <v>3.74614</v>
      </c>
      <c r="D10" s="5">
        <v>0.28112999999999999</v>
      </c>
      <c r="E10" s="5">
        <f t="shared" si="0"/>
        <v>5.8810582</v>
      </c>
      <c r="F10" s="5"/>
    </row>
    <row r="11" spans="1:6" x14ac:dyDescent="0.25">
      <c r="A11">
        <v>2011</v>
      </c>
      <c r="B11" s="5">
        <v>1.8832851999999998</v>
      </c>
      <c r="C11" s="5">
        <v>5.1713400000000007</v>
      </c>
      <c r="D11" s="5">
        <v>0.4194</v>
      </c>
      <c r="E11" s="5">
        <f t="shared" si="0"/>
        <v>7.4740251999999998</v>
      </c>
      <c r="F11" s="5"/>
    </row>
    <row r="12" spans="1:6" x14ac:dyDescent="0.25">
      <c r="A12">
        <v>2012</v>
      </c>
      <c r="B12" s="5">
        <v>1.9383851999999997</v>
      </c>
      <c r="C12" s="5">
        <v>6.0376400000000006</v>
      </c>
      <c r="D12" s="5">
        <v>0.64748099999999997</v>
      </c>
      <c r="E12" s="5">
        <f t="shared" si="0"/>
        <v>8.6235062000000013</v>
      </c>
      <c r="F12" s="5"/>
    </row>
    <row r="13" spans="1:6" x14ac:dyDescent="0.25">
      <c r="A13">
        <v>2013</v>
      </c>
      <c r="B13" s="5">
        <v>1.9672341999999998</v>
      </c>
      <c r="C13" s="5">
        <v>7.6836100000000007</v>
      </c>
      <c r="D13" s="5">
        <v>1.0276280000000002</v>
      </c>
      <c r="E13" s="5">
        <f t="shared" si="0"/>
        <v>10.6784722</v>
      </c>
      <c r="F13" s="5"/>
    </row>
    <row r="14" spans="1:6" x14ac:dyDescent="0.25">
      <c r="A14">
        <v>2014</v>
      </c>
      <c r="B14" s="5">
        <v>2.4223281999999999</v>
      </c>
      <c r="C14" s="5">
        <v>9.6218899999999987</v>
      </c>
      <c r="D14" s="5">
        <v>1.5234780000000003</v>
      </c>
      <c r="E14" s="5">
        <f t="shared" si="0"/>
        <v>13.5676962</v>
      </c>
      <c r="F14" s="5"/>
    </row>
    <row r="15" spans="1:6" x14ac:dyDescent="0.25">
      <c r="A15">
        <v>2015</v>
      </c>
      <c r="B15" s="5">
        <v>2.3990281999999996</v>
      </c>
      <c r="C15" s="5">
        <v>11.072190000000001</v>
      </c>
      <c r="D15" s="5">
        <v>2.135478</v>
      </c>
      <c r="E15" s="5">
        <f t="shared" si="0"/>
        <v>15.606696200000002</v>
      </c>
      <c r="F15" s="5"/>
    </row>
    <row r="16" spans="1:6" x14ac:dyDescent="0.25">
      <c r="A16">
        <v>2016</v>
      </c>
      <c r="B16" s="5">
        <v>2.9615146999999995</v>
      </c>
      <c r="C16" s="5">
        <v>11.905172</v>
      </c>
      <c r="D16" s="5">
        <v>2.9893379999999996</v>
      </c>
      <c r="E16" s="5">
        <v>16.899999999999999</v>
      </c>
      <c r="F16" s="5"/>
    </row>
    <row r="17" spans="1:46" x14ac:dyDescent="0.25">
      <c r="A17">
        <v>2017</v>
      </c>
      <c r="B17" s="5">
        <v>3.2617785999999995</v>
      </c>
      <c r="C17" s="5">
        <v>12.695183699999999</v>
      </c>
      <c r="D17" s="5">
        <v>3.4737787999999994</v>
      </c>
      <c r="E17" s="5">
        <v>19.399999999999999</v>
      </c>
      <c r="F17" s="5"/>
    </row>
    <row r="18" spans="1:46" x14ac:dyDescent="0.25">
      <c r="A18">
        <v>2018</v>
      </c>
      <c r="B18" s="5">
        <v>3.338606599999999</v>
      </c>
      <c r="C18" s="5">
        <v>14.0065004</v>
      </c>
      <c r="D18" s="5">
        <v>3.9599794000000004</v>
      </c>
      <c r="E18" s="5">
        <v>20.8</v>
      </c>
      <c r="F18" s="5"/>
    </row>
    <row r="19" spans="1:46" x14ac:dyDescent="0.25">
      <c r="A19">
        <v>2019</v>
      </c>
      <c r="B19" s="5">
        <v>3.4101541000000002</v>
      </c>
      <c r="C19" s="5">
        <v>14.835096400000001</v>
      </c>
      <c r="D19" s="5">
        <v>4.1797096999999983</v>
      </c>
      <c r="E19" s="5">
        <v>21.900000000000002</v>
      </c>
      <c r="F19" s="27"/>
    </row>
    <row r="20" spans="1:46" x14ac:dyDescent="0.25">
      <c r="A20">
        <v>2020</v>
      </c>
      <c r="B20" s="5">
        <v>3.4118071999999993</v>
      </c>
      <c r="C20" s="5">
        <v>15.593661500000001</v>
      </c>
      <c r="D20" s="5">
        <v>4.3538122999999995</v>
      </c>
      <c r="E20" s="5">
        <v>23.4</v>
      </c>
      <c r="F20" s="27"/>
    </row>
    <row r="21" spans="1:46" x14ac:dyDescent="0.25">
      <c r="A21">
        <v>2021</v>
      </c>
      <c r="B21" s="5">
        <v>3.4526011999999997</v>
      </c>
      <c r="C21" s="5">
        <v>16.0971492</v>
      </c>
      <c r="D21" s="5">
        <v>4.4782312000000015</v>
      </c>
      <c r="E21" s="5">
        <v>23.599999999999998</v>
      </c>
      <c r="F21" s="27"/>
    </row>
    <row r="22" spans="1:46" x14ac:dyDescent="0.25">
      <c r="A22">
        <v>2022</v>
      </c>
      <c r="B22" s="5">
        <v>3.4835544999999999</v>
      </c>
      <c r="C22" s="5">
        <v>16.706244099999999</v>
      </c>
      <c r="D22" s="5">
        <v>4.599812</v>
      </c>
      <c r="E22" s="5">
        <v>23.9</v>
      </c>
      <c r="F22" s="27"/>
    </row>
    <row r="23" spans="1:46" x14ac:dyDescent="0.25">
      <c r="A23">
        <v>2023</v>
      </c>
      <c r="B23" s="5">
        <v>3.5675898999999993</v>
      </c>
      <c r="C23" s="5">
        <v>17.2353828</v>
      </c>
      <c r="D23" s="5">
        <v>4.7139800999999997</v>
      </c>
      <c r="E23" s="5">
        <v>24.3</v>
      </c>
      <c r="F23" s="27"/>
    </row>
    <row r="24" spans="1:46" x14ac:dyDescent="0.25">
      <c r="A24">
        <v>2024</v>
      </c>
      <c r="B24" s="5">
        <v>3.5707005999999994</v>
      </c>
      <c r="C24" s="5">
        <v>17.939401699999998</v>
      </c>
      <c r="D24" s="5">
        <v>4.825718600000001</v>
      </c>
      <c r="E24" s="5">
        <v>24.5</v>
      </c>
      <c r="F24" s="27"/>
    </row>
    <row r="25" spans="1:46" x14ac:dyDescent="0.25">
      <c r="A25">
        <v>2025</v>
      </c>
      <c r="B25" s="5">
        <v>3.6128679999999993</v>
      </c>
      <c r="C25" s="5">
        <v>18.775228600000002</v>
      </c>
      <c r="D25" s="5">
        <v>5.0202534000000014</v>
      </c>
      <c r="E25" s="5">
        <v>25.099999999999998</v>
      </c>
      <c r="F25" s="27"/>
    </row>
    <row r="26" spans="1:46" x14ac:dyDescent="0.25">
      <c r="A26">
        <v>2026</v>
      </c>
      <c r="B26" s="5">
        <v>3.6440814999999995</v>
      </c>
      <c r="C26" s="5">
        <v>19.541909699999998</v>
      </c>
      <c r="D26" s="5">
        <v>5.1355828999999993</v>
      </c>
      <c r="E26" s="5">
        <v>25.3</v>
      </c>
      <c r="F26" s="27"/>
    </row>
    <row r="27" spans="1:46" x14ac:dyDescent="0.25">
      <c r="A27">
        <v>2027</v>
      </c>
      <c r="B27" s="5">
        <v>3.6853367000000001</v>
      </c>
      <c r="C27" s="5">
        <v>20.2502341</v>
      </c>
      <c r="D27" s="5">
        <v>5.1676827999999988</v>
      </c>
      <c r="E27" s="5">
        <v>25.5</v>
      </c>
      <c r="F27" s="27"/>
    </row>
    <row r="28" spans="1:46" x14ac:dyDescent="0.25">
      <c r="A28">
        <v>2028</v>
      </c>
      <c r="B28" s="5">
        <v>3.7366281999999993</v>
      </c>
      <c r="C28" s="5">
        <v>20.929619399999996</v>
      </c>
      <c r="D28" s="5">
        <v>5.1908412999999998</v>
      </c>
      <c r="E28" s="5">
        <v>25.900000000000002</v>
      </c>
      <c r="F28" s="27"/>
    </row>
    <row r="29" spans="1:46" x14ac:dyDescent="0.25">
      <c r="A29">
        <v>2029</v>
      </c>
      <c r="B29" s="5">
        <v>3.7779271999999997</v>
      </c>
      <c r="C29" s="5">
        <v>21.639908900000002</v>
      </c>
      <c r="D29" s="5">
        <v>5.2121722999999989</v>
      </c>
      <c r="E29" s="5">
        <v>26.1</v>
      </c>
      <c r="F29" s="27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</row>
    <row r="30" spans="1:46" x14ac:dyDescent="0.25">
      <c r="A30">
        <v>2030</v>
      </c>
      <c r="B30" s="5">
        <v>3.8102316999999992</v>
      </c>
      <c r="C30" s="5">
        <v>22.055856699999996</v>
      </c>
      <c r="D30" s="5">
        <v>5.2864456999999998</v>
      </c>
      <c r="E30" s="5">
        <v>26.6</v>
      </c>
      <c r="F30" s="28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</row>
    <row r="31" spans="1:46" x14ac:dyDescent="0.25">
      <c r="A31">
        <v>2031</v>
      </c>
      <c r="B31" s="5">
        <v>3.8515435999999994</v>
      </c>
      <c r="C31" s="5">
        <v>22.117226300000002</v>
      </c>
      <c r="D31" s="5">
        <v>5.3117766</v>
      </c>
      <c r="E31" s="5">
        <v>26.800000000000004</v>
      </c>
      <c r="F31" s="27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</row>
    <row r="32" spans="1:46" x14ac:dyDescent="0.25">
      <c r="A32">
        <v>2032</v>
      </c>
      <c r="B32" s="5">
        <v>3.8528657999999996</v>
      </c>
      <c r="C32" s="5">
        <v>22.149481699999995</v>
      </c>
      <c r="D32" s="5">
        <v>5.3544450000000001</v>
      </c>
      <c r="E32" s="5">
        <v>26.9</v>
      </c>
      <c r="F32" s="27"/>
    </row>
    <row r="33" spans="1:6" x14ac:dyDescent="0.25">
      <c r="A33">
        <v>2033</v>
      </c>
      <c r="B33" s="5">
        <v>3.944199199999999</v>
      </c>
      <c r="C33" s="5">
        <v>22.212922899999999</v>
      </c>
      <c r="D33" s="5">
        <v>5.3889137000000007</v>
      </c>
      <c r="E33" s="5">
        <v>27.299999999999997</v>
      </c>
      <c r="F33" s="27"/>
    </row>
    <row r="34" spans="1:6" x14ac:dyDescent="0.25">
      <c r="A34">
        <v>2034</v>
      </c>
      <c r="B34" s="5">
        <v>3.9855507999999999</v>
      </c>
      <c r="C34" s="5">
        <v>22.347790699999997</v>
      </c>
      <c r="D34" s="5">
        <v>5.4208753999999999</v>
      </c>
      <c r="E34" s="5">
        <v>27.4</v>
      </c>
      <c r="F34" s="27"/>
    </row>
    <row r="35" spans="1:6" x14ac:dyDescent="0.25">
      <c r="A35">
        <v>2035</v>
      </c>
      <c r="B35" s="5">
        <v>4.0269108999999998</v>
      </c>
      <c r="C35" s="5">
        <v>22.5087972</v>
      </c>
      <c r="D35" s="5">
        <v>5.5055560999999997</v>
      </c>
      <c r="E35" s="5">
        <v>27.700000000000003</v>
      </c>
      <c r="F35" s="27"/>
    </row>
    <row r="36" spans="1:6" x14ac:dyDescent="0.25">
      <c r="A36">
        <v>2036</v>
      </c>
      <c r="B36" s="5">
        <v>4.0282818999999996</v>
      </c>
      <c r="C36" s="5">
        <v>22.545935100000001</v>
      </c>
      <c r="D36" s="5">
        <v>5.5407729000000012</v>
      </c>
      <c r="E36" s="5">
        <v>27.800000000000004</v>
      </c>
      <c r="F36" s="27"/>
    </row>
    <row r="37" spans="1:6" x14ac:dyDescent="0.25">
      <c r="A37">
        <v>2037</v>
      </c>
      <c r="B37" s="5">
        <v>4.0796656000000002</v>
      </c>
      <c r="C37" s="5">
        <v>22.584252699999997</v>
      </c>
      <c r="D37" s="5">
        <v>5.5927056000000004</v>
      </c>
      <c r="E37" s="5">
        <v>28.1</v>
      </c>
      <c r="F37" s="27"/>
    </row>
    <row r="38" spans="1:6" x14ac:dyDescent="0.25">
      <c r="A38">
        <v>2038</v>
      </c>
      <c r="B38" s="5">
        <v>4.0810630000000003</v>
      </c>
      <c r="C38" s="5">
        <v>22.723774299999999</v>
      </c>
      <c r="D38" s="5">
        <v>5.6355652999999997</v>
      </c>
      <c r="E38" s="5">
        <v>28.2</v>
      </c>
      <c r="F38" s="27"/>
    </row>
    <row r="39" spans="1:6" x14ac:dyDescent="0.25">
      <c r="A39">
        <v>2039</v>
      </c>
      <c r="B39" s="5">
        <v>4.0824753999999999</v>
      </c>
      <c r="C39" s="5">
        <v>22.764593699999999</v>
      </c>
      <c r="D39" s="5">
        <v>5.6760681999999996</v>
      </c>
      <c r="E39" s="5">
        <v>28.2</v>
      </c>
      <c r="F39" s="27"/>
    </row>
    <row r="40" spans="1:6" x14ac:dyDescent="0.25">
      <c r="A40">
        <v>2040</v>
      </c>
      <c r="B40" s="5">
        <v>4.0839029999999994</v>
      </c>
      <c r="C40" s="5">
        <v>22.831734400000002</v>
      </c>
      <c r="D40" s="5">
        <v>5.7173026</v>
      </c>
      <c r="E40" s="5">
        <v>28.2</v>
      </c>
      <c r="F40" s="37"/>
    </row>
    <row r="41" spans="1:6" x14ac:dyDescent="0.25">
      <c r="F41" s="3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opLeftCell="C19" workbookViewId="0">
      <selection activeCell="K41" sqref="K41"/>
    </sheetView>
  </sheetViews>
  <sheetFormatPr defaultRowHeight="15" x14ac:dyDescent="0.25"/>
  <cols>
    <col min="2" max="9" width="9.5703125" customWidth="1"/>
  </cols>
  <sheetData>
    <row r="1" spans="1:17" x14ac:dyDescent="0.25">
      <c r="A1" s="10" t="s">
        <v>207</v>
      </c>
    </row>
    <row r="2" spans="1:17" x14ac:dyDescent="0.25">
      <c r="B2" t="s">
        <v>209</v>
      </c>
      <c r="F2" t="s">
        <v>210</v>
      </c>
    </row>
    <row r="3" spans="1:17" x14ac:dyDescent="0.25">
      <c r="B3" t="s">
        <v>8</v>
      </c>
      <c r="C3" t="s">
        <v>9</v>
      </c>
      <c r="D3" t="s">
        <v>14</v>
      </c>
      <c r="E3" t="s">
        <v>189</v>
      </c>
      <c r="F3" t="s">
        <v>8</v>
      </c>
      <c r="G3" t="s">
        <v>14</v>
      </c>
      <c r="H3" t="s">
        <v>9</v>
      </c>
      <c r="I3" t="s">
        <v>189</v>
      </c>
    </row>
    <row r="4" spans="1:17" x14ac:dyDescent="0.25">
      <c r="A4">
        <v>2005</v>
      </c>
      <c r="B4" s="5">
        <v>54.57</v>
      </c>
      <c r="C4" s="5"/>
      <c r="D4" s="5"/>
      <c r="E4" s="5"/>
      <c r="F4" s="5">
        <v>411.66670614395895</v>
      </c>
      <c r="G4" s="5"/>
      <c r="H4" s="5"/>
      <c r="I4" s="5"/>
    </row>
    <row r="5" spans="1:17" x14ac:dyDescent="0.25">
      <c r="A5">
        <v>2006</v>
      </c>
      <c r="B5" s="5">
        <v>65.16</v>
      </c>
      <c r="C5" s="5"/>
      <c r="D5" s="5"/>
      <c r="E5" s="5"/>
      <c r="F5" s="5">
        <v>440.15820960863789</v>
      </c>
      <c r="G5" s="5"/>
      <c r="H5" s="5"/>
      <c r="I5" s="5"/>
    </row>
    <row r="6" spans="1:17" x14ac:dyDescent="0.25">
      <c r="A6">
        <v>2007</v>
      </c>
      <c r="B6" s="5">
        <v>72.44</v>
      </c>
      <c r="C6" s="5"/>
      <c r="D6" s="5"/>
      <c r="E6" s="5"/>
      <c r="F6" s="5">
        <v>457.82644216134514</v>
      </c>
      <c r="G6" s="5"/>
      <c r="H6" s="5"/>
      <c r="I6" s="5"/>
    </row>
    <row r="7" spans="1:17" x14ac:dyDescent="0.25">
      <c r="A7">
        <v>2008</v>
      </c>
      <c r="B7" s="5">
        <v>96.94</v>
      </c>
      <c r="C7" s="5"/>
      <c r="D7" s="5"/>
      <c r="E7" s="5"/>
      <c r="F7" s="5">
        <v>448.22786930162061</v>
      </c>
      <c r="G7" s="5"/>
      <c r="H7" s="5"/>
      <c r="I7" s="5"/>
    </row>
    <row r="8" spans="1:17" x14ac:dyDescent="0.25">
      <c r="A8">
        <v>2009</v>
      </c>
      <c r="B8" s="5">
        <v>61.74</v>
      </c>
      <c r="C8" s="5"/>
      <c r="D8" s="5"/>
      <c r="E8" s="5"/>
      <c r="F8" s="5">
        <v>454.61944526428789</v>
      </c>
      <c r="G8" s="5"/>
      <c r="H8" s="5"/>
      <c r="I8" s="5"/>
    </row>
    <row r="9" spans="1:17" x14ac:dyDescent="0.25">
      <c r="A9">
        <v>2010</v>
      </c>
      <c r="B9" s="5">
        <v>79.61</v>
      </c>
      <c r="C9" s="5"/>
      <c r="D9" s="5"/>
      <c r="E9" s="5"/>
      <c r="F9" s="5">
        <v>474.55612479016776</v>
      </c>
      <c r="G9" s="5"/>
      <c r="H9" s="5"/>
      <c r="I9" s="5"/>
    </row>
    <row r="10" spans="1:17" x14ac:dyDescent="0.25">
      <c r="A10">
        <v>2011</v>
      </c>
      <c r="B10" s="5">
        <v>111.26</v>
      </c>
      <c r="C10" s="5"/>
      <c r="D10" s="5"/>
      <c r="E10" s="5"/>
      <c r="F10" s="5">
        <v>500.16867542498807</v>
      </c>
      <c r="G10" s="5"/>
      <c r="H10" s="5"/>
      <c r="I10" s="5"/>
    </row>
    <row r="11" spans="1:17" x14ac:dyDescent="0.25">
      <c r="A11">
        <v>2012</v>
      </c>
      <c r="B11" s="5">
        <v>111.63</v>
      </c>
      <c r="C11" s="5"/>
      <c r="D11" s="5"/>
      <c r="E11" s="5"/>
      <c r="F11" s="5">
        <v>536.63892143230487</v>
      </c>
      <c r="G11" s="5"/>
      <c r="H11" s="5"/>
      <c r="I11" s="5"/>
    </row>
    <row r="12" spans="1:17" x14ac:dyDescent="0.25">
      <c r="A12">
        <v>2013</v>
      </c>
      <c r="B12" s="5">
        <v>108.56</v>
      </c>
      <c r="C12" s="5"/>
      <c r="D12" s="5"/>
      <c r="E12" s="5"/>
      <c r="F12" s="5">
        <v>576.68476017589455</v>
      </c>
      <c r="G12" s="5"/>
      <c r="H12" s="5"/>
      <c r="I12" s="5"/>
    </row>
    <row r="13" spans="1:17" x14ac:dyDescent="0.25">
      <c r="A13">
        <v>2014</v>
      </c>
      <c r="B13" s="5">
        <v>98.97</v>
      </c>
      <c r="C13" s="5">
        <v>98.97</v>
      </c>
      <c r="D13" s="5">
        <v>98.97</v>
      </c>
      <c r="E13" s="5">
        <v>98.97</v>
      </c>
      <c r="F13" s="5">
        <v>617.79383985485606</v>
      </c>
      <c r="G13" s="5">
        <v>617.79383985485606</v>
      </c>
      <c r="H13" s="5">
        <v>617.79383985485606</v>
      </c>
      <c r="I13" s="5">
        <v>617.79383985485606</v>
      </c>
    </row>
    <row r="14" spans="1:17" x14ac:dyDescent="0.25">
      <c r="A14">
        <v>2015</v>
      </c>
      <c r="B14" s="5">
        <v>52.32</v>
      </c>
      <c r="C14" s="5">
        <v>52.32</v>
      </c>
      <c r="D14" s="5">
        <v>52.32</v>
      </c>
      <c r="E14" s="5">
        <v>56</v>
      </c>
      <c r="F14" s="5">
        <v>639.12615443100981</v>
      </c>
      <c r="G14" s="5">
        <v>639.12615443100981</v>
      </c>
      <c r="H14" s="5">
        <v>639.12615443100981</v>
      </c>
      <c r="I14" s="5">
        <v>650.52</v>
      </c>
      <c r="M14" s="26"/>
      <c r="N14" s="26"/>
      <c r="O14" s="26"/>
      <c r="P14" s="26"/>
      <c r="Q14" s="26"/>
    </row>
    <row r="15" spans="1:17" x14ac:dyDescent="0.25">
      <c r="A15">
        <v>2016</v>
      </c>
      <c r="B15" s="5">
        <v>45</v>
      </c>
      <c r="C15" s="5">
        <v>40</v>
      </c>
      <c r="D15" s="5">
        <v>50</v>
      </c>
      <c r="E15" s="5">
        <v>61.43</v>
      </c>
      <c r="F15" s="5">
        <v>643.69007539582105</v>
      </c>
      <c r="G15" s="5">
        <v>643.80431440590337</v>
      </c>
      <c r="H15" s="5">
        <v>643.61135131819583</v>
      </c>
      <c r="I15" s="5">
        <v>694.94</v>
      </c>
    </row>
    <row r="16" spans="1:17" x14ac:dyDescent="0.25">
      <c r="A16">
        <v>2017</v>
      </c>
      <c r="B16" s="5">
        <v>50</v>
      </c>
      <c r="C16" s="5">
        <v>35</v>
      </c>
      <c r="D16" s="5">
        <v>65</v>
      </c>
      <c r="E16" s="5">
        <v>75</v>
      </c>
      <c r="F16" s="5">
        <v>681.43523564383463</v>
      </c>
      <c r="G16" s="5">
        <v>700.90438080182093</v>
      </c>
      <c r="H16" s="5">
        <v>680.98741451559943</v>
      </c>
      <c r="I16" s="5">
        <v>732.23</v>
      </c>
    </row>
    <row r="17" spans="1:18" x14ac:dyDescent="0.25">
      <c r="A17">
        <v>2018</v>
      </c>
      <c r="B17" s="5">
        <v>56</v>
      </c>
      <c r="C17" s="5">
        <v>36</v>
      </c>
      <c r="D17" s="5">
        <v>73</v>
      </c>
      <c r="E17" s="5">
        <v>77.827956989247298</v>
      </c>
      <c r="F17" s="5">
        <v>712.86941260465028</v>
      </c>
      <c r="G17" s="5">
        <v>735.73037187737202</v>
      </c>
      <c r="H17" s="5">
        <v>707.72648218479083</v>
      </c>
      <c r="I17" s="5">
        <v>759.44</v>
      </c>
      <c r="M17" s="26"/>
      <c r="N17" s="26"/>
      <c r="O17" s="26"/>
      <c r="P17" s="26"/>
      <c r="Q17" s="26"/>
      <c r="R17" s="26"/>
    </row>
    <row r="18" spans="1:18" x14ac:dyDescent="0.25">
      <c r="A18">
        <v>2019</v>
      </c>
      <c r="B18" s="5">
        <v>63</v>
      </c>
      <c r="C18" s="5">
        <v>37</v>
      </c>
      <c r="D18" s="5">
        <v>82</v>
      </c>
      <c r="E18" s="5">
        <v>79.223404255319153</v>
      </c>
      <c r="F18" s="5">
        <v>743.44251060628289</v>
      </c>
      <c r="G18" s="5">
        <v>769.13620784490899</v>
      </c>
      <c r="H18" s="5">
        <v>734.66025624512599</v>
      </c>
      <c r="I18" s="5">
        <v>772.93</v>
      </c>
    </row>
    <row r="19" spans="1:18" x14ac:dyDescent="0.25">
      <c r="A19">
        <v>2020</v>
      </c>
      <c r="B19" s="5">
        <v>68</v>
      </c>
      <c r="C19" s="5">
        <v>39</v>
      </c>
      <c r="D19" s="5">
        <v>89</v>
      </c>
      <c r="E19" s="5">
        <v>81.621052631578962</v>
      </c>
      <c r="F19" s="5">
        <v>759.19944827923382</v>
      </c>
      <c r="G19" s="5">
        <v>788.65556179329894</v>
      </c>
      <c r="H19" s="5">
        <v>747.48782555938021</v>
      </c>
      <c r="I19" s="5">
        <v>776.02</v>
      </c>
    </row>
    <row r="20" spans="1:18" x14ac:dyDescent="0.25">
      <c r="A20">
        <v>2021</v>
      </c>
      <c r="B20" s="5">
        <v>71.75</v>
      </c>
      <c r="C20" s="5">
        <v>40</v>
      </c>
      <c r="D20" s="5">
        <v>95</v>
      </c>
      <c r="E20" s="5">
        <v>83.926315789473691</v>
      </c>
      <c r="F20" s="5">
        <v>775.24436714103479</v>
      </c>
      <c r="G20" s="5">
        <v>807.49539033979602</v>
      </c>
      <c r="H20" s="5">
        <v>761.20416674372257</v>
      </c>
      <c r="I20" s="5">
        <v>783.73</v>
      </c>
    </row>
    <row r="21" spans="1:18" x14ac:dyDescent="0.25">
      <c r="A21">
        <v>2022</v>
      </c>
      <c r="B21" s="5">
        <v>73.5</v>
      </c>
      <c r="C21" s="5">
        <v>41</v>
      </c>
      <c r="D21" s="5">
        <v>99</v>
      </c>
      <c r="E21" s="5">
        <v>85.726315789473688</v>
      </c>
      <c r="F21" s="5">
        <v>788.26028612116124</v>
      </c>
      <c r="G21" s="5">
        <v>828.48470575957003</v>
      </c>
      <c r="H21" s="5">
        <v>767.82406297872149</v>
      </c>
      <c r="I21" s="5">
        <v>800.37</v>
      </c>
    </row>
    <row r="22" spans="1:18" x14ac:dyDescent="0.25">
      <c r="A22">
        <v>2023</v>
      </c>
      <c r="B22" s="5">
        <v>75.25</v>
      </c>
      <c r="C22" s="5">
        <v>41.5</v>
      </c>
      <c r="D22" s="5">
        <v>102.5</v>
      </c>
      <c r="E22" s="5">
        <v>87.326315789473682</v>
      </c>
      <c r="F22" s="5">
        <v>802.73345258467612</v>
      </c>
      <c r="G22" s="5">
        <v>850.28090445399403</v>
      </c>
      <c r="H22" s="5">
        <v>771.40208570657637</v>
      </c>
      <c r="I22" s="5">
        <v>820.8</v>
      </c>
    </row>
    <row r="23" spans="1:18" x14ac:dyDescent="0.25">
      <c r="A23">
        <v>2024</v>
      </c>
      <c r="B23" s="5">
        <v>77</v>
      </c>
      <c r="C23" s="5">
        <v>42</v>
      </c>
      <c r="D23" s="5">
        <v>104.5</v>
      </c>
      <c r="E23" s="5">
        <v>88.78947368421052</v>
      </c>
      <c r="F23" s="5">
        <v>809.18649099269669</v>
      </c>
      <c r="G23" s="5">
        <v>859.03689899264339</v>
      </c>
      <c r="H23" s="5">
        <v>774.58675782188323</v>
      </c>
      <c r="I23" s="5">
        <v>841.58</v>
      </c>
    </row>
    <row r="24" spans="1:18" x14ac:dyDescent="0.25">
      <c r="A24">
        <v>2025</v>
      </c>
      <c r="B24" s="5">
        <v>78.75</v>
      </c>
      <c r="C24" s="5">
        <v>42.5</v>
      </c>
      <c r="D24" s="5">
        <v>106.5</v>
      </c>
      <c r="E24" s="5">
        <v>90.26315789473685</v>
      </c>
      <c r="F24" s="5">
        <v>825.29733477235493</v>
      </c>
      <c r="G24" s="5">
        <v>885.02169556441902</v>
      </c>
      <c r="H24" s="5">
        <v>782.94613483657088</v>
      </c>
      <c r="I24" s="5">
        <v>870.28</v>
      </c>
    </row>
    <row r="25" spans="1:18" x14ac:dyDescent="0.25">
      <c r="A25">
        <v>2026</v>
      </c>
      <c r="B25" s="5">
        <v>80.5</v>
      </c>
      <c r="C25" s="5">
        <v>43</v>
      </c>
      <c r="D25" s="5">
        <v>108.5</v>
      </c>
      <c r="E25" s="5">
        <v>91.768421052631595</v>
      </c>
      <c r="F25" s="5">
        <v>847.01742000828153</v>
      </c>
      <c r="G25" s="5">
        <v>918.94348028876698</v>
      </c>
      <c r="H25" s="5">
        <v>786.21301158462347</v>
      </c>
      <c r="I25" s="5">
        <v>880.3</v>
      </c>
    </row>
    <row r="26" spans="1:18" x14ac:dyDescent="0.25">
      <c r="A26">
        <v>2027</v>
      </c>
      <c r="B26" s="5">
        <v>81.75</v>
      </c>
      <c r="C26" s="5">
        <v>43.5</v>
      </c>
      <c r="D26" s="5">
        <v>110.5</v>
      </c>
      <c r="E26" s="5">
        <v>93.284210526315803</v>
      </c>
      <c r="F26" s="5">
        <v>853.5922599619505</v>
      </c>
      <c r="G26" s="5">
        <v>939.79329584048219</v>
      </c>
      <c r="H26" s="5">
        <v>783.59497863694048</v>
      </c>
      <c r="I26" s="5">
        <v>890.49</v>
      </c>
    </row>
    <row r="27" spans="1:18" x14ac:dyDescent="0.25">
      <c r="A27">
        <v>2028</v>
      </c>
      <c r="B27" s="5">
        <v>83</v>
      </c>
      <c r="C27" s="5">
        <v>44</v>
      </c>
      <c r="D27" s="5">
        <v>112.5</v>
      </c>
      <c r="E27" s="5">
        <v>94.821052631578951</v>
      </c>
      <c r="F27" s="5">
        <v>849.82667341662079</v>
      </c>
      <c r="G27" s="5">
        <v>953.22200719416981</v>
      </c>
      <c r="H27" s="5">
        <v>779.26959458237673</v>
      </c>
      <c r="I27" s="5">
        <v>901.48</v>
      </c>
    </row>
    <row r="28" spans="1:18" x14ac:dyDescent="0.25">
      <c r="A28">
        <v>2029</v>
      </c>
      <c r="B28" s="5">
        <v>84</v>
      </c>
      <c r="C28" s="5">
        <v>44.5</v>
      </c>
      <c r="D28" s="5">
        <v>114.5</v>
      </c>
      <c r="E28" s="5">
        <v>96.4</v>
      </c>
      <c r="F28" s="5">
        <v>856.4383748007391</v>
      </c>
      <c r="G28" s="5">
        <v>973.74254075383067</v>
      </c>
      <c r="H28" s="5">
        <v>780.81875593688926</v>
      </c>
      <c r="I28" s="5">
        <v>911.05</v>
      </c>
    </row>
    <row r="29" spans="1:18" x14ac:dyDescent="0.25">
      <c r="A29">
        <v>2030</v>
      </c>
      <c r="B29" s="5">
        <v>85</v>
      </c>
      <c r="C29" s="5">
        <v>45</v>
      </c>
      <c r="D29" s="5">
        <v>116.5</v>
      </c>
      <c r="E29" s="5">
        <v>97.989473684210537</v>
      </c>
      <c r="F29" s="5">
        <v>870.88645206543799</v>
      </c>
      <c r="G29" s="5">
        <v>996.53860660076418</v>
      </c>
      <c r="H29" s="5">
        <v>777.78903286085972</v>
      </c>
      <c r="I29" s="5">
        <v>919.65</v>
      </c>
    </row>
    <row r="30" spans="1:18" x14ac:dyDescent="0.25">
      <c r="A30">
        <v>2031</v>
      </c>
      <c r="B30" s="5">
        <v>85.75</v>
      </c>
      <c r="C30" s="5">
        <v>45.5</v>
      </c>
      <c r="D30" s="5">
        <v>118.5</v>
      </c>
      <c r="E30" s="5">
        <v>98.842105263157904</v>
      </c>
      <c r="F30" s="5">
        <v>888.17637576510901</v>
      </c>
      <c r="G30" s="5">
        <v>1014.2386978737321</v>
      </c>
      <c r="H30" s="5">
        <v>777.87379533281296</v>
      </c>
      <c r="I30" s="5">
        <v>927.19</v>
      </c>
    </row>
    <row r="31" spans="1:18" x14ac:dyDescent="0.25">
      <c r="A31">
        <v>2032</v>
      </c>
      <c r="B31" s="5">
        <v>86.25</v>
      </c>
      <c r="C31" s="5">
        <v>46</v>
      </c>
      <c r="D31" s="5">
        <v>120.5</v>
      </c>
      <c r="E31" s="5">
        <v>99.715789473684225</v>
      </c>
      <c r="F31" s="5">
        <v>892.18325689763674</v>
      </c>
      <c r="G31" s="5">
        <v>1022.8380028471223</v>
      </c>
      <c r="H31" s="5">
        <v>773.50470928959942</v>
      </c>
      <c r="I31" s="5">
        <v>933.54</v>
      </c>
    </row>
    <row r="32" spans="1:18" x14ac:dyDescent="0.25">
      <c r="A32">
        <v>2033</v>
      </c>
      <c r="B32" s="5">
        <v>86.75</v>
      </c>
      <c r="C32" s="5">
        <v>46.5</v>
      </c>
      <c r="D32" s="5">
        <v>122.5</v>
      </c>
      <c r="E32" s="5">
        <v>100.6</v>
      </c>
      <c r="F32" s="5">
        <v>896.89469727952314</v>
      </c>
      <c r="G32" s="5">
        <v>1033.3011059841897</v>
      </c>
      <c r="H32" s="5">
        <v>770.44243310272088</v>
      </c>
      <c r="I32" s="5">
        <v>938.57</v>
      </c>
    </row>
    <row r="33" spans="1:25" x14ac:dyDescent="0.25">
      <c r="A33">
        <v>2034</v>
      </c>
      <c r="B33" s="5">
        <v>87.25</v>
      </c>
      <c r="C33" s="5">
        <v>47</v>
      </c>
      <c r="D33" s="5">
        <v>123.5</v>
      </c>
      <c r="E33" s="5">
        <v>101.49473684210527</v>
      </c>
      <c r="F33" s="5">
        <v>901.70672924102257</v>
      </c>
      <c r="G33" s="5">
        <v>1042.018811091707</v>
      </c>
      <c r="H33" s="5">
        <v>769.74080751806264</v>
      </c>
      <c r="I33" s="5">
        <v>944.25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 spans="1:25" x14ac:dyDescent="0.25">
      <c r="A34">
        <v>2035</v>
      </c>
      <c r="B34" s="5">
        <v>87.75</v>
      </c>
      <c r="C34" s="5">
        <v>47.5</v>
      </c>
      <c r="D34" s="5">
        <v>124.5</v>
      </c>
      <c r="E34" s="5">
        <v>102.4</v>
      </c>
      <c r="F34" s="5">
        <v>905.13420215921826</v>
      </c>
      <c r="G34" s="5">
        <v>1049.3436493873114</v>
      </c>
      <c r="H34" s="5">
        <v>766.74044319764471</v>
      </c>
      <c r="I34" s="5">
        <v>948.51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 spans="1:25" x14ac:dyDescent="0.25">
      <c r="A35">
        <v>2036</v>
      </c>
      <c r="B35" s="5">
        <v>88.25</v>
      </c>
      <c r="C35" s="5">
        <v>48</v>
      </c>
      <c r="D35" s="5">
        <v>125.5</v>
      </c>
      <c r="E35" s="5">
        <v>103.32631578947368</v>
      </c>
      <c r="F35" s="5">
        <v>912.1661640087018</v>
      </c>
      <c r="G35" s="5">
        <v>1055.3761390580441</v>
      </c>
      <c r="H35" s="5">
        <v>763.37206950623124</v>
      </c>
      <c r="I35" s="5">
        <v>953.62</v>
      </c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 spans="1:25" x14ac:dyDescent="0.25">
      <c r="A36">
        <v>2037</v>
      </c>
      <c r="B36" s="5">
        <v>88.75</v>
      </c>
      <c r="C36" s="5">
        <v>48.5</v>
      </c>
      <c r="D36" s="5">
        <v>126.5</v>
      </c>
      <c r="E36" s="5">
        <v>104.25263157894739</v>
      </c>
      <c r="F36" s="5">
        <v>913.08770408626299</v>
      </c>
      <c r="G36" s="5">
        <v>1055.6988296928196</v>
      </c>
      <c r="H36" s="5">
        <v>758.17244000058042</v>
      </c>
      <c r="I36" s="5">
        <v>956.74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 spans="1:25" x14ac:dyDescent="0.25">
      <c r="A37">
        <v>2038</v>
      </c>
      <c r="B37" s="5">
        <v>89.25</v>
      </c>
      <c r="C37" s="5">
        <v>49</v>
      </c>
      <c r="D37" s="5">
        <v>127.5</v>
      </c>
      <c r="E37" s="5">
        <v>105.18947368421054</v>
      </c>
      <c r="F37" s="5">
        <v>908.69643400985649</v>
      </c>
      <c r="G37" s="5">
        <v>1054.4490925983089</v>
      </c>
      <c r="H37" s="5">
        <v>752.03203740501647</v>
      </c>
      <c r="I37" s="5">
        <v>958.74</v>
      </c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 spans="1:25" x14ac:dyDescent="0.25">
      <c r="A38">
        <v>2039</v>
      </c>
      <c r="B38" s="5">
        <v>89.75</v>
      </c>
      <c r="C38" s="5">
        <v>49.5</v>
      </c>
      <c r="D38" s="5">
        <v>128.5</v>
      </c>
      <c r="E38" s="5">
        <v>106.11578947368422</v>
      </c>
      <c r="F38" s="5">
        <v>906.02169014592209</v>
      </c>
      <c r="G38" s="5">
        <v>1056.1868632936398</v>
      </c>
      <c r="H38" s="5">
        <v>746.47299594717151</v>
      </c>
      <c r="I38" s="5">
        <v>960.27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</row>
    <row r="39" spans="1:25" x14ac:dyDescent="0.25">
      <c r="A39">
        <v>2040</v>
      </c>
      <c r="B39" s="5">
        <v>90.25</v>
      </c>
      <c r="C39" s="5">
        <v>50</v>
      </c>
      <c r="D39" s="5">
        <v>129.5</v>
      </c>
      <c r="E39" s="5">
        <v>107.04210526315789</v>
      </c>
      <c r="F39" s="5">
        <v>900.27743921164097</v>
      </c>
      <c r="G39" s="5">
        <v>1051.705491535984</v>
      </c>
      <c r="H39" s="5">
        <v>741.59217946001706</v>
      </c>
      <c r="I39" s="5">
        <v>962.51</v>
      </c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 spans="1:25" x14ac:dyDescent="0.25"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</row>
    <row r="41" spans="1:25" x14ac:dyDescent="0.25"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 spans="1:25" x14ac:dyDescent="0.25">
      <c r="D42" s="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 spans="1:25" x14ac:dyDescent="0.25"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 spans="1:25" x14ac:dyDescent="0.25"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 spans="1:25" x14ac:dyDescent="0.25"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 spans="1:25" x14ac:dyDescent="0.25"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 spans="1:25" x14ac:dyDescent="0.25"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 spans="1:25" x14ac:dyDescent="0.25"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 spans="10:25" x14ac:dyDescent="0.25"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spans="10:25" x14ac:dyDescent="0.25"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 spans="10:25" x14ac:dyDescent="0.25"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 spans="10:25" x14ac:dyDescent="0.25"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 spans="10:25" x14ac:dyDescent="0.25"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 spans="10:25" x14ac:dyDescent="0.25"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 spans="10:25" x14ac:dyDescent="0.25"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 spans="10:25" x14ac:dyDescent="0.25"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 spans="10:25" x14ac:dyDescent="0.25"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 spans="10:25" x14ac:dyDescent="0.25"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 spans="10:25" x14ac:dyDescent="0.25"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 spans="10:25" x14ac:dyDescent="0.25"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 spans="10:25" x14ac:dyDescent="0.25"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K41" sqref="K41"/>
    </sheetView>
  </sheetViews>
  <sheetFormatPr defaultRowHeight="15" x14ac:dyDescent="0.25"/>
  <cols>
    <col min="1" max="1" width="25.28515625" customWidth="1"/>
  </cols>
  <sheetData>
    <row r="1" spans="1:6" x14ac:dyDescent="0.25">
      <c r="A1" s="10" t="s">
        <v>203</v>
      </c>
    </row>
    <row r="3" spans="1:6" x14ac:dyDescent="0.25">
      <c r="B3">
        <v>2015</v>
      </c>
      <c r="C3">
        <v>2020</v>
      </c>
      <c r="D3">
        <v>2030</v>
      </c>
      <c r="E3">
        <v>2040</v>
      </c>
      <c r="F3" t="s">
        <v>194</v>
      </c>
    </row>
    <row r="4" spans="1:6" x14ac:dyDescent="0.25">
      <c r="A4" t="s">
        <v>48</v>
      </c>
      <c r="B4" s="1">
        <v>385.49962059999996</v>
      </c>
      <c r="C4" s="1">
        <v>398.06946750000003</v>
      </c>
      <c r="D4" s="1">
        <v>426.21839370000004</v>
      </c>
      <c r="E4" s="1">
        <v>441.02824660000005</v>
      </c>
      <c r="F4" s="1">
        <v>452.41327919999998</v>
      </c>
    </row>
    <row r="5" spans="1:6" x14ac:dyDescent="0.25">
      <c r="A5" t="s">
        <v>33</v>
      </c>
      <c r="B5" s="1">
        <v>57.342097699999997</v>
      </c>
      <c r="C5" s="1">
        <v>76.67185649999999</v>
      </c>
      <c r="D5" s="1">
        <v>130.94551499999997</v>
      </c>
      <c r="E5" s="1">
        <v>144.65706219999998</v>
      </c>
      <c r="F5" s="1">
        <v>161.93899999999999</v>
      </c>
    </row>
    <row r="6" spans="1:6" x14ac:dyDescent="0.25">
      <c r="A6" t="s">
        <v>67</v>
      </c>
      <c r="B6" s="1">
        <v>4.8427099</v>
      </c>
      <c r="C6" s="1">
        <v>2.4362802000000001</v>
      </c>
      <c r="D6" s="1">
        <v>2.5130578000000003</v>
      </c>
      <c r="E6" s="1">
        <v>2.6316440999999999</v>
      </c>
      <c r="F6" s="1">
        <v>2.0009999999999999</v>
      </c>
    </row>
    <row r="7" spans="1:6" x14ac:dyDescent="0.25">
      <c r="A7" t="s">
        <v>66</v>
      </c>
      <c r="B7" s="1">
        <v>63.1196184</v>
      </c>
      <c r="C7" s="1">
        <v>51.701589199999994</v>
      </c>
      <c r="D7" s="1">
        <v>9.1573011999999991</v>
      </c>
      <c r="E7" s="1">
        <v>6.5728892000000005</v>
      </c>
      <c r="F7" s="1">
        <v>36.792999999999999</v>
      </c>
    </row>
    <row r="8" spans="1:6" x14ac:dyDescent="0.25">
      <c r="A8" t="s">
        <v>65</v>
      </c>
      <c r="B8" s="1">
        <v>98.812646999999998</v>
      </c>
      <c r="C8" s="1">
        <v>66.734282000000007</v>
      </c>
      <c r="D8" s="1">
        <v>63.856971999999999</v>
      </c>
      <c r="E8" s="1">
        <v>71.929742000000005</v>
      </c>
      <c r="F8" s="1">
        <v>76.784000000000006</v>
      </c>
    </row>
    <row r="9" spans="1:6" x14ac:dyDescent="0.25">
      <c r="A9" t="s">
        <v>188</v>
      </c>
      <c r="B9" s="1">
        <v>12.115320199999998</v>
      </c>
      <c r="C9" s="1">
        <v>16.1559481</v>
      </c>
      <c r="D9" s="1">
        <v>18.714280599999999</v>
      </c>
      <c r="E9" s="1">
        <v>20.720377599999996</v>
      </c>
      <c r="F9" s="1">
        <v>17.100000000000001</v>
      </c>
    </row>
    <row r="10" spans="1:6" x14ac:dyDescent="0.25">
      <c r="A10" t="s">
        <v>63</v>
      </c>
      <c r="B10" s="1">
        <v>28.561487399999997</v>
      </c>
      <c r="C10" s="1">
        <v>35.198645700000007</v>
      </c>
      <c r="D10" s="1">
        <v>54.543964299999999</v>
      </c>
      <c r="E10" s="1">
        <v>57.291248999999993</v>
      </c>
      <c r="F10" s="1">
        <v>37.160980000000002</v>
      </c>
    </row>
    <row r="11" spans="1:6" x14ac:dyDescent="0.25">
      <c r="A11" t="s">
        <v>62</v>
      </c>
      <c r="B11" s="1">
        <v>3.0582297999999999</v>
      </c>
      <c r="C11" s="1">
        <v>7.5297498999999997</v>
      </c>
      <c r="D11" s="1">
        <v>9.6569085999999995</v>
      </c>
      <c r="E11" s="1">
        <v>10.2081249</v>
      </c>
      <c r="F11" s="1">
        <v>9.9</v>
      </c>
    </row>
    <row r="12" spans="1:6" x14ac:dyDescent="0.25">
      <c r="F12" s="5"/>
    </row>
    <row r="13" spans="1:6" x14ac:dyDescent="0.25">
      <c r="E13" s="5"/>
      <c r="F13" s="5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zoomScaleNormal="100" workbookViewId="0">
      <selection activeCell="K41" sqref="K41"/>
    </sheetView>
  </sheetViews>
  <sheetFormatPr defaultRowHeight="15" x14ac:dyDescent="0.25"/>
  <cols>
    <col min="1" max="1" width="13.140625" customWidth="1"/>
    <col min="2" max="5" width="12.140625" customWidth="1"/>
  </cols>
  <sheetData>
    <row r="1" spans="1:6" x14ac:dyDescent="0.25">
      <c r="A1" s="10" t="s">
        <v>204</v>
      </c>
    </row>
    <row r="3" spans="1:6" x14ac:dyDescent="0.25">
      <c r="B3" t="s">
        <v>33</v>
      </c>
      <c r="C3" t="s">
        <v>196</v>
      </c>
      <c r="D3" t="s">
        <v>49</v>
      </c>
    </row>
    <row r="4" spans="1:6" x14ac:dyDescent="0.25">
      <c r="A4">
        <v>2015</v>
      </c>
      <c r="B4" s="1">
        <v>4562.0933000000005</v>
      </c>
      <c r="C4" s="1">
        <v>4752.5808000000006</v>
      </c>
      <c r="D4" s="1">
        <v>767.53100000000006</v>
      </c>
      <c r="E4" s="1">
        <f>SUM(B4:D4)</f>
        <v>10082.205100000001</v>
      </c>
    </row>
    <row r="5" spans="1:6" x14ac:dyDescent="0.25">
      <c r="A5">
        <v>2020</v>
      </c>
      <c r="B5" s="1">
        <v>5000.8876</v>
      </c>
      <c r="C5" s="1">
        <v>4939.9836999999989</v>
      </c>
      <c r="D5" s="1">
        <v>699.11750000000006</v>
      </c>
      <c r="E5" s="1">
        <f t="shared" ref="E5:E8" si="0">SUM(B5:D5)</f>
        <v>10639.988799999999</v>
      </c>
    </row>
    <row r="6" spans="1:6" x14ac:dyDescent="0.25">
      <c r="A6">
        <v>2030</v>
      </c>
      <c r="B6" s="1">
        <v>5816.1972999999998</v>
      </c>
      <c r="C6" s="1">
        <v>4979.8055999999997</v>
      </c>
      <c r="D6" s="1">
        <v>252.59790000000001</v>
      </c>
      <c r="E6" s="1">
        <f t="shared" si="0"/>
        <v>11048.6008</v>
      </c>
    </row>
    <row r="7" spans="1:6" x14ac:dyDescent="0.25">
      <c r="A7">
        <v>2040</v>
      </c>
      <c r="B7" s="1">
        <v>6169.5751</v>
      </c>
      <c r="C7" s="1">
        <v>4969.8137000000006</v>
      </c>
      <c r="D7" s="1">
        <v>211.00390000000002</v>
      </c>
      <c r="E7" s="1">
        <f t="shared" si="0"/>
        <v>11350.3927</v>
      </c>
    </row>
    <row r="8" spans="1:6" x14ac:dyDescent="0.25">
      <c r="A8" t="s">
        <v>52</v>
      </c>
      <c r="B8" s="1">
        <v>7177.009</v>
      </c>
      <c r="C8" s="1">
        <v>4945.0516999999991</v>
      </c>
      <c r="D8" s="1">
        <v>522.85599999999999</v>
      </c>
      <c r="E8" s="1">
        <f t="shared" si="0"/>
        <v>12644.916699999998</v>
      </c>
    </row>
    <row r="9" spans="1:6" ht="15" customHeight="1" x14ac:dyDescent="0.25">
      <c r="D9" s="36"/>
      <c r="E9" s="38"/>
      <c r="F9" s="36"/>
    </row>
    <row r="10" spans="1:6" x14ac:dyDescent="0.25">
      <c r="D10" s="36"/>
      <c r="E10" s="39"/>
      <c r="F10" s="36"/>
    </row>
    <row r="11" spans="1:6" x14ac:dyDescent="0.25">
      <c r="D11" s="36"/>
      <c r="E11" s="36"/>
      <c r="F11" s="36"/>
    </row>
    <row r="12" spans="1:6" x14ac:dyDescent="0.25">
      <c r="D12" s="36"/>
      <c r="E12" s="36"/>
      <c r="F12" s="36"/>
    </row>
    <row r="13" spans="1:6" x14ac:dyDescent="0.25">
      <c r="D13" s="36"/>
      <c r="E13" s="38"/>
      <c r="F13" s="36"/>
    </row>
    <row r="14" spans="1:6" x14ac:dyDescent="0.25">
      <c r="D14" s="36"/>
      <c r="E14" s="36"/>
      <c r="F14" s="36"/>
    </row>
    <row r="15" spans="1:6" x14ac:dyDescent="0.25">
      <c r="D15" s="36"/>
      <c r="E15" s="36"/>
      <c r="F15" s="36"/>
    </row>
    <row r="16" spans="1:6" x14ac:dyDescent="0.25">
      <c r="D16" s="36"/>
      <c r="E16" s="36"/>
      <c r="F16" s="36"/>
    </row>
    <row r="39" spans="1:39" ht="15.75" customHeight="1" x14ac:dyDescent="0.25"/>
    <row r="46" spans="1:39" x14ac:dyDescent="0.25">
      <c r="A46" s="21"/>
      <c r="B46" s="21"/>
      <c r="C46" s="25">
        <v>2005</v>
      </c>
      <c r="D46" s="25">
        <v>2006</v>
      </c>
      <c r="E46" s="25">
        <v>2007</v>
      </c>
      <c r="F46" s="25">
        <v>2008</v>
      </c>
      <c r="G46" s="25">
        <v>2009</v>
      </c>
      <c r="H46" s="25">
        <v>2010</v>
      </c>
      <c r="I46" s="25">
        <v>2011</v>
      </c>
      <c r="J46" s="25">
        <v>2012</v>
      </c>
      <c r="K46" s="25">
        <v>2013</v>
      </c>
      <c r="L46" s="25">
        <v>2014</v>
      </c>
      <c r="M46" s="25">
        <v>2015</v>
      </c>
      <c r="N46" s="25">
        <v>2016</v>
      </c>
      <c r="O46" s="25">
        <v>2017</v>
      </c>
      <c r="P46" s="25">
        <v>2018</v>
      </c>
      <c r="Q46" s="25">
        <v>2019</v>
      </c>
      <c r="R46" s="25">
        <v>2020</v>
      </c>
      <c r="S46" s="25">
        <v>2021</v>
      </c>
      <c r="T46" s="25">
        <v>2022</v>
      </c>
      <c r="U46" s="25">
        <v>2023</v>
      </c>
      <c r="V46" s="25">
        <v>2024</v>
      </c>
      <c r="W46" s="25">
        <v>2025</v>
      </c>
      <c r="X46" s="25">
        <v>2026</v>
      </c>
      <c r="Y46" s="25">
        <v>2027</v>
      </c>
      <c r="Z46" s="25">
        <v>2028</v>
      </c>
      <c r="AA46" s="25">
        <v>2029</v>
      </c>
      <c r="AB46" s="25">
        <v>2030</v>
      </c>
      <c r="AC46" s="25">
        <v>2031</v>
      </c>
      <c r="AD46" s="25">
        <v>2032</v>
      </c>
      <c r="AE46" s="25">
        <v>2033</v>
      </c>
      <c r="AF46" s="25">
        <v>2034</v>
      </c>
      <c r="AG46" s="25">
        <v>2035</v>
      </c>
      <c r="AH46" s="25">
        <v>2036</v>
      </c>
      <c r="AI46" s="25">
        <v>2037</v>
      </c>
      <c r="AJ46" s="25">
        <v>2038</v>
      </c>
      <c r="AK46" s="25">
        <v>2039</v>
      </c>
      <c r="AL46" s="25">
        <v>2040</v>
      </c>
      <c r="AM46" s="21"/>
    </row>
    <row r="47" spans="1:39" x14ac:dyDescent="0.25">
      <c r="A47" s="24"/>
      <c r="B47" s="21" t="s">
        <v>33</v>
      </c>
      <c r="C47" s="23" t="s">
        <v>69</v>
      </c>
      <c r="D47" s="23" t="s">
        <v>70</v>
      </c>
      <c r="E47" s="23" t="s">
        <v>71</v>
      </c>
      <c r="F47" s="23" t="s">
        <v>72</v>
      </c>
      <c r="G47" s="23" t="s">
        <v>73</v>
      </c>
      <c r="H47" s="23" t="s">
        <v>74</v>
      </c>
      <c r="I47" s="23" t="s">
        <v>75</v>
      </c>
      <c r="J47" s="23" t="s">
        <v>76</v>
      </c>
      <c r="K47" s="23" t="s">
        <v>77</v>
      </c>
      <c r="L47" s="23" t="s">
        <v>78</v>
      </c>
      <c r="M47" s="23" t="s">
        <v>79</v>
      </c>
      <c r="N47" s="23" t="s">
        <v>80</v>
      </c>
      <c r="O47" s="23" t="s">
        <v>81</v>
      </c>
      <c r="P47" s="23" t="s">
        <v>82</v>
      </c>
      <c r="Q47" s="23" t="s">
        <v>83</v>
      </c>
      <c r="R47" s="23" t="s">
        <v>84</v>
      </c>
      <c r="S47" s="23" t="s">
        <v>85</v>
      </c>
      <c r="T47" s="23" t="s">
        <v>86</v>
      </c>
      <c r="U47" s="23" t="s">
        <v>87</v>
      </c>
      <c r="V47" s="23" t="s">
        <v>88</v>
      </c>
      <c r="W47" s="23" t="s">
        <v>89</v>
      </c>
      <c r="X47" s="23" t="s">
        <v>90</v>
      </c>
      <c r="Y47" s="23" t="s">
        <v>91</v>
      </c>
      <c r="Z47" s="23" t="s">
        <v>92</v>
      </c>
      <c r="AA47" s="23" t="s">
        <v>93</v>
      </c>
      <c r="AB47" s="23" t="s">
        <v>94</v>
      </c>
      <c r="AC47" s="23" t="s">
        <v>95</v>
      </c>
      <c r="AD47" s="23" t="s">
        <v>96</v>
      </c>
      <c r="AE47" s="23" t="s">
        <v>97</v>
      </c>
      <c r="AF47" s="23" t="s">
        <v>98</v>
      </c>
      <c r="AG47" s="23" t="s">
        <v>99</v>
      </c>
      <c r="AH47" s="23" t="s">
        <v>100</v>
      </c>
      <c r="AI47" s="23" t="s">
        <v>101</v>
      </c>
      <c r="AJ47" s="23" t="s">
        <v>102</v>
      </c>
      <c r="AK47" s="23" t="s">
        <v>103</v>
      </c>
      <c r="AL47" s="23" t="s">
        <v>104</v>
      </c>
      <c r="AM47" s="21"/>
    </row>
    <row r="48" spans="1:39" x14ac:dyDescent="0.25">
      <c r="A48" s="24"/>
      <c r="B48" s="21" t="s">
        <v>50</v>
      </c>
      <c r="C48" s="23" t="s">
        <v>105</v>
      </c>
      <c r="D48" s="23" t="s">
        <v>106</v>
      </c>
      <c r="E48" s="23" t="s">
        <v>107</v>
      </c>
      <c r="F48" s="23" t="s">
        <v>108</v>
      </c>
      <c r="G48" s="23" t="s">
        <v>109</v>
      </c>
      <c r="H48" s="23" t="s">
        <v>110</v>
      </c>
      <c r="I48" s="23" t="s">
        <v>111</v>
      </c>
      <c r="J48" s="23" t="s">
        <v>112</v>
      </c>
      <c r="K48" s="23" t="s">
        <v>113</v>
      </c>
      <c r="L48" s="23" t="s">
        <v>114</v>
      </c>
      <c r="M48" s="23" t="s">
        <v>115</v>
      </c>
      <c r="N48" s="23" t="s">
        <v>116</v>
      </c>
      <c r="O48" s="23" t="s">
        <v>117</v>
      </c>
      <c r="P48" s="23" t="s">
        <v>118</v>
      </c>
      <c r="Q48" s="23" t="s">
        <v>119</v>
      </c>
      <c r="R48" s="23" t="s">
        <v>120</v>
      </c>
      <c r="S48" s="23" t="s">
        <v>121</v>
      </c>
      <c r="T48" s="23" t="s">
        <v>122</v>
      </c>
      <c r="U48" s="23" t="s">
        <v>123</v>
      </c>
      <c r="V48" s="23" t="s">
        <v>124</v>
      </c>
      <c r="W48" s="23" t="s">
        <v>125</v>
      </c>
      <c r="X48" s="23" t="s">
        <v>126</v>
      </c>
      <c r="Y48" s="23" t="s">
        <v>127</v>
      </c>
      <c r="Z48" s="23" t="s">
        <v>128</v>
      </c>
      <c r="AA48" s="23" t="s">
        <v>129</v>
      </c>
      <c r="AB48" s="23" t="s">
        <v>130</v>
      </c>
      <c r="AC48" s="23" t="s">
        <v>131</v>
      </c>
      <c r="AD48" s="23" t="s">
        <v>132</v>
      </c>
      <c r="AE48" s="23" t="s">
        <v>133</v>
      </c>
      <c r="AF48" s="23" t="s">
        <v>134</v>
      </c>
      <c r="AG48" s="23" t="s">
        <v>135</v>
      </c>
      <c r="AH48" s="23" t="s">
        <v>136</v>
      </c>
      <c r="AI48" s="23" t="s">
        <v>137</v>
      </c>
      <c r="AJ48" s="23" t="s">
        <v>138</v>
      </c>
      <c r="AK48" s="23" t="s">
        <v>139</v>
      </c>
      <c r="AL48" s="23" t="s">
        <v>140</v>
      </c>
      <c r="AM48" s="21"/>
    </row>
    <row r="49" spans="1:39" x14ac:dyDescent="0.25">
      <c r="A49" s="24"/>
      <c r="B49" s="21" t="s">
        <v>49</v>
      </c>
      <c r="C49" s="23" t="s">
        <v>141</v>
      </c>
      <c r="D49" s="23" t="s">
        <v>142</v>
      </c>
      <c r="E49" s="23" t="s">
        <v>143</v>
      </c>
      <c r="F49" s="23" t="s">
        <v>144</v>
      </c>
      <c r="G49" s="23" t="s">
        <v>145</v>
      </c>
      <c r="H49" s="23" t="s">
        <v>146</v>
      </c>
      <c r="I49" s="23" t="s">
        <v>147</v>
      </c>
      <c r="J49" s="23" t="s">
        <v>148</v>
      </c>
      <c r="K49" s="23" t="s">
        <v>149</v>
      </c>
      <c r="L49" s="23" t="s">
        <v>150</v>
      </c>
      <c r="M49" s="23" t="s">
        <v>151</v>
      </c>
      <c r="N49" s="23" t="s">
        <v>152</v>
      </c>
      <c r="O49" s="23" t="s">
        <v>153</v>
      </c>
      <c r="P49" s="23" t="s">
        <v>154</v>
      </c>
      <c r="Q49" s="23" t="s">
        <v>155</v>
      </c>
      <c r="R49" s="23" t="s">
        <v>156</v>
      </c>
      <c r="S49" s="23" t="s">
        <v>157</v>
      </c>
      <c r="T49" s="23" t="s">
        <v>158</v>
      </c>
      <c r="U49" s="23" t="s">
        <v>159</v>
      </c>
      <c r="V49" s="23" t="s">
        <v>160</v>
      </c>
      <c r="W49" s="23" t="s">
        <v>161</v>
      </c>
      <c r="X49" s="23" t="s">
        <v>162</v>
      </c>
      <c r="Y49" s="23" t="s">
        <v>163</v>
      </c>
      <c r="Z49" s="23" t="s">
        <v>164</v>
      </c>
      <c r="AA49" s="23" t="s">
        <v>165</v>
      </c>
      <c r="AB49" s="23" t="s">
        <v>166</v>
      </c>
      <c r="AC49" s="23" t="s">
        <v>167</v>
      </c>
      <c r="AD49" s="23" t="s">
        <v>168</v>
      </c>
      <c r="AE49" s="23" t="s">
        <v>169</v>
      </c>
      <c r="AF49" s="23" t="s">
        <v>170</v>
      </c>
      <c r="AG49" s="23" t="s">
        <v>171</v>
      </c>
      <c r="AH49" s="23" t="s">
        <v>172</v>
      </c>
      <c r="AI49" s="23" t="s">
        <v>173</v>
      </c>
      <c r="AJ49" s="23" t="s">
        <v>174</v>
      </c>
      <c r="AK49" s="23" t="s">
        <v>175</v>
      </c>
      <c r="AL49" s="23" t="s">
        <v>176</v>
      </c>
      <c r="AM49" s="21"/>
    </row>
    <row r="50" spans="1:39" x14ac:dyDescent="0.25">
      <c r="B50" s="22" t="s">
        <v>18</v>
      </c>
      <c r="C50" s="8" t="s">
        <v>177</v>
      </c>
      <c r="D50" s="8" t="s">
        <v>178</v>
      </c>
      <c r="E50" s="8" t="s">
        <v>179</v>
      </c>
      <c r="F50" s="8" t="s">
        <v>180</v>
      </c>
      <c r="G50" s="8" t="s">
        <v>181</v>
      </c>
      <c r="H50" s="8" t="s">
        <v>182</v>
      </c>
      <c r="I50" s="8" t="s">
        <v>183</v>
      </c>
      <c r="J50" s="8" t="s">
        <v>184</v>
      </c>
      <c r="K50" s="8" t="s">
        <v>185</v>
      </c>
      <c r="L50">
        <v>10361.212299999999</v>
      </c>
      <c r="M50">
        <v>10678.415300000001</v>
      </c>
      <c r="N50">
        <v>10950.7551</v>
      </c>
      <c r="O50">
        <v>11157.456000000002</v>
      </c>
      <c r="P50">
        <v>11270.2567</v>
      </c>
      <c r="Q50">
        <v>11389.376800000002</v>
      </c>
      <c r="R50">
        <v>11498.535599999999</v>
      </c>
      <c r="S50">
        <v>11634.350699999999</v>
      </c>
      <c r="T50">
        <v>11741.0263</v>
      </c>
      <c r="U50">
        <v>11878.387499999999</v>
      </c>
      <c r="V50">
        <v>11926.0327</v>
      </c>
      <c r="W50">
        <v>11999.812199999998</v>
      </c>
      <c r="X50">
        <v>12087.847099999999</v>
      </c>
      <c r="Y50">
        <v>12131.874900000001</v>
      </c>
      <c r="Z50">
        <v>12182.8542</v>
      </c>
      <c r="AA50">
        <v>12266.726299999998</v>
      </c>
      <c r="AB50">
        <v>12251.623</v>
      </c>
      <c r="AC50">
        <v>12329.278</v>
      </c>
      <c r="AD50">
        <v>12389.3997</v>
      </c>
      <c r="AE50">
        <v>12437.898500000001</v>
      </c>
      <c r="AF50">
        <v>12509.512999999999</v>
      </c>
      <c r="AG50">
        <v>12543.339600000001</v>
      </c>
      <c r="AH50">
        <v>12577.682499999999</v>
      </c>
      <c r="AI50">
        <v>12585.2935</v>
      </c>
      <c r="AJ50">
        <v>12606.2215</v>
      </c>
      <c r="AK50">
        <v>12624.434799999999</v>
      </c>
      <c r="AL50">
        <v>12644.916699999998</v>
      </c>
      <c r="AM50" t="s">
        <v>186</v>
      </c>
    </row>
    <row r="52" spans="1:39" x14ac:dyDescent="0.25">
      <c r="B52" s="22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K41" sqref="K41"/>
    </sheetView>
  </sheetViews>
  <sheetFormatPr defaultRowHeight="15" x14ac:dyDescent="0.25"/>
  <cols>
    <col min="1" max="1" width="15.28515625" customWidth="1"/>
    <col min="2" max="2" width="13.85546875" customWidth="1"/>
  </cols>
  <sheetData>
    <row r="1" spans="1:3" x14ac:dyDescent="0.25">
      <c r="A1" s="10" t="s">
        <v>205</v>
      </c>
    </row>
    <row r="3" spans="1:3" x14ac:dyDescent="0.25">
      <c r="B3" t="s">
        <v>187</v>
      </c>
      <c r="C3" t="s">
        <v>195</v>
      </c>
    </row>
    <row r="4" spans="1:3" x14ac:dyDescent="0.25">
      <c r="A4">
        <v>2005</v>
      </c>
      <c r="B4" s="8">
        <v>64.221704371543737</v>
      </c>
      <c r="C4" s="8">
        <f t="shared" ref="C4:C12" si="0">B4</f>
        <v>64.221704371543737</v>
      </c>
    </row>
    <row r="5" spans="1:3" x14ac:dyDescent="0.25">
      <c r="A5">
        <v>2006</v>
      </c>
      <c r="B5" s="8">
        <v>63.712918046489747</v>
      </c>
      <c r="C5" s="8">
        <f t="shared" si="0"/>
        <v>63.712918046489747</v>
      </c>
    </row>
    <row r="6" spans="1:3" x14ac:dyDescent="0.25">
      <c r="A6">
        <v>2007</v>
      </c>
      <c r="B6" s="8">
        <v>63.258699559201283</v>
      </c>
      <c r="C6" s="8">
        <f t="shared" si="0"/>
        <v>63.258699559201283</v>
      </c>
    </row>
    <row r="7" spans="1:3" x14ac:dyDescent="0.25">
      <c r="A7">
        <v>2008</v>
      </c>
      <c r="B7" s="8">
        <v>63.126769331495019</v>
      </c>
      <c r="C7" s="8">
        <f t="shared" si="0"/>
        <v>63.126769331495019</v>
      </c>
    </row>
    <row r="8" spans="1:3" x14ac:dyDescent="0.25">
      <c r="A8">
        <v>2009</v>
      </c>
      <c r="B8" s="8">
        <v>61.945911742333941</v>
      </c>
      <c r="C8" s="8">
        <f t="shared" si="0"/>
        <v>61.945911742333941</v>
      </c>
    </row>
    <row r="9" spans="1:3" x14ac:dyDescent="0.25">
      <c r="A9">
        <v>2010</v>
      </c>
      <c r="B9" s="8">
        <v>61.656797819279511</v>
      </c>
      <c r="C9" s="8">
        <f t="shared" si="0"/>
        <v>61.656797819279511</v>
      </c>
    </row>
    <row r="10" spans="1:3" x14ac:dyDescent="0.25">
      <c r="A10">
        <v>2011</v>
      </c>
      <c r="B10" s="8">
        <v>61.828776510126083</v>
      </c>
      <c r="C10" s="8">
        <f t="shared" si="0"/>
        <v>61.828776510126083</v>
      </c>
    </row>
    <row r="11" spans="1:3" x14ac:dyDescent="0.25">
      <c r="A11">
        <v>2012</v>
      </c>
      <c r="B11" s="8">
        <v>60.390176076706446</v>
      </c>
      <c r="C11" s="8">
        <f t="shared" si="0"/>
        <v>60.390176076706446</v>
      </c>
    </row>
    <row r="12" spans="1:3" x14ac:dyDescent="0.25">
      <c r="A12">
        <v>2013</v>
      </c>
      <c r="B12" s="8">
        <v>60.15268223140864</v>
      </c>
      <c r="C12" s="8">
        <f t="shared" si="0"/>
        <v>60.15268223140864</v>
      </c>
    </row>
    <row r="13" spans="1:3" x14ac:dyDescent="0.25">
      <c r="A13">
        <v>2014</v>
      </c>
      <c r="B13" s="8">
        <v>60.179795484108631</v>
      </c>
      <c r="C13" s="8">
        <f>B13</f>
        <v>60.179795484108631</v>
      </c>
    </row>
    <row r="14" spans="1:3" x14ac:dyDescent="0.25">
      <c r="A14">
        <v>2015</v>
      </c>
      <c r="B14" s="8">
        <v>59.466348489581357</v>
      </c>
      <c r="C14">
        <v>60.513905821132127</v>
      </c>
    </row>
    <row r="15" spans="1:3" x14ac:dyDescent="0.25">
      <c r="A15">
        <v>2016</v>
      </c>
      <c r="B15" s="8">
        <v>59.382626350381962</v>
      </c>
      <c r="C15">
        <v>60.316735567434442</v>
      </c>
    </row>
    <row r="16" spans="1:3" x14ac:dyDescent="0.25">
      <c r="A16">
        <v>2017</v>
      </c>
      <c r="B16" s="8">
        <v>59.139169766815847</v>
      </c>
      <c r="C16">
        <v>60.158950958054923</v>
      </c>
    </row>
    <row r="17" spans="1:3" x14ac:dyDescent="0.25">
      <c r="A17">
        <v>2018</v>
      </c>
      <c r="B17" s="8">
        <v>58.989649370793899</v>
      </c>
      <c r="C17">
        <v>59.693690055078036</v>
      </c>
    </row>
    <row r="18" spans="1:3" x14ac:dyDescent="0.25">
      <c r="A18">
        <v>2019</v>
      </c>
      <c r="B18" s="8">
        <v>58.80112591671255</v>
      </c>
      <c r="C18">
        <v>59.683729381720966</v>
      </c>
    </row>
    <row r="19" spans="1:3" x14ac:dyDescent="0.25">
      <c r="A19">
        <v>2020</v>
      </c>
      <c r="B19" s="8">
        <v>58.623863380687283</v>
      </c>
      <c r="C19">
        <v>59.473288527062287</v>
      </c>
    </row>
    <row r="20" spans="1:3" x14ac:dyDescent="0.25">
      <c r="A20">
        <v>2021</v>
      </c>
      <c r="B20" s="8">
        <v>58.601319733490527</v>
      </c>
      <c r="C20">
        <v>59.224282548412731</v>
      </c>
    </row>
    <row r="21" spans="1:3" x14ac:dyDescent="0.25">
      <c r="A21">
        <v>2022</v>
      </c>
      <c r="B21" s="8">
        <v>58.451478418505431</v>
      </c>
      <c r="C21">
        <v>59.057784442867273</v>
      </c>
    </row>
    <row r="22" spans="1:3" x14ac:dyDescent="0.25">
      <c r="A22">
        <v>2023</v>
      </c>
      <c r="B22" s="8">
        <v>58.369910041549495</v>
      </c>
      <c r="C22">
        <v>58.791200065842084</v>
      </c>
    </row>
    <row r="23" spans="1:3" x14ac:dyDescent="0.25">
      <c r="A23">
        <v>2024</v>
      </c>
      <c r="B23" s="8">
        <v>58.321892596635301</v>
      </c>
      <c r="C23">
        <v>58.631975606863662</v>
      </c>
    </row>
    <row r="24" spans="1:3" x14ac:dyDescent="0.25">
      <c r="A24">
        <v>2025</v>
      </c>
      <c r="B24" s="8">
        <v>58.194878316905069</v>
      </c>
      <c r="C24">
        <v>58.493631892586471</v>
      </c>
    </row>
    <row r="25" spans="1:3" x14ac:dyDescent="0.25">
      <c r="A25">
        <v>2026</v>
      </c>
      <c r="B25" s="8">
        <v>57.838339871900793</v>
      </c>
      <c r="C25">
        <v>58.321050109406471</v>
      </c>
    </row>
    <row r="26" spans="1:3" x14ac:dyDescent="0.25">
      <c r="A26">
        <v>2027</v>
      </c>
      <c r="B26" s="8">
        <v>57.52886260759729</v>
      </c>
      <c r="C26">
        <v>58.186710055958656</v>
      </c>
    </row>
    <row r="27" spans="1:3" x14ac:dyDescent="0.25">
      <c r="A27">
        <v>2028</v>
      </c>
      <c r="B27" s="8">
        <v>57.031230776380546</v>
      </c>
      <c r="C27">
        <v>58.093039380089088</v>
      </c>
    </row>
    <row r="28" spans="1:3" x14ac:dyDescent="0.25">
      <c r="A28">
        <v>2029</v>
      </c>
      <c r="B28" s="8">
        <v>56.441021120143269</v>
      </c>
      <c r="C28">
        <v>57.426488680062825</v>
      </c>
    </row>
    <row r="29" spans="1:3" x14ac:dyDescent="0.25">
      <c r="A29">
        <v>2030</v>
      </c>
      <c r="B29" s="8">
        <v>56.143119676139662</v>
      </c>
      <c r="C29">
        <v>57.318805715930495</v>
      </c>
    </row>
    <row r="30" spans="1:3" x14ac:dyDescent="0.25">
      <c r="A30">
        <v>2031</v>
      </c>
      <c r="B30" s="8">
        <v>56.066968871527614</v>
      </c>
      <c r="C30">
        <v>57.285897619105263</v>
      </c>
    </row>
    <row r="31" spans="1:3" x14ac:dyDescent="0.25">
      <c r="A31">
        <v>2032</v>
      </c>
      <c r="B31" s="8">
        <v>56.017778618349041</v>
      </c>
      <c r="C31">
        <v>57.270047078854063</v>
      </c>
    </row>
    <row r="32" spans="1:3" x14ac:dyDescent="0.25">
      <c r="A32">
        <v>2033</v>
      </c>
      <c r="B32" s="8">
        <v>56.017655952885036</v>
      </c>
      <c r="C32">
        <v>57.212782003115571</v>
      </c>
    </row>
    <row r="33" spans="1:3" x14ac:dyDescent="0.25">
      <c r="A33">
        <v>2034</v>
      </c>
      <c r="B33" s="8">
        <v>55.957670952657082</v>
      </c>
      <c r="C33">
        <v>57.004762999206655</v>
      </c>
    </row>
    <row r="34" spans="1:3" x14ac:dyDescent="0.25">
      <c r="A34">
        <v>2035</v>
      </c>
      <c r="B34" s="8">
        <v>55.851270413591578</v>
      </c>
      <c r="C34">
        <v>56.918466231837833</v>
      </c>
    </row>
    <row r="35" spans="1:3" x14ac:dyDescent="0.25">
      <c r="A35">
        <v>2036</v>
      </c>
      <c r="B35" s="8">
        <v>55.783517301612257</v>
      </c>
      <c r="C35">
        <v>56.833123861617032</v>
      </c>
    </row>
    <row r="36" spans="1:3" x14ac:dyDescent="0.25">
      <c r="A36">
        <v>2037</v>
      </c>
      <c r="B36" s="8">
        <v>55.695543083698226</v>
      </c>
      <c r="C36">
        <v>56.708700207677204</v>
      </c>
    </row>
    <row r="37" spans="1:3" x14ac:dyDescent="0.25">
      <c r="A37">
        <v>2038</v>
      </c>
      <c r="B37" s="8">
        <v>55.646617603575606</v>
      </c>
      <c r="C37">
        <v>56.651708270603599</v>
      </c>
    </row>
    <row r="38" spans="1:3" x14ac:dyDescent="0.25">
      <c r="A38">
        <v>2039</v>
      </c>
      <c r="B38" s="8">
        <v>55.593517998802646</v>
      </c>
      <c r="C38">
        <v>56.583028757813445</v>
      </c>
    </row>
    <row r="39" spans="1:3" x14ac:dyDescent="0.25">
      <c r="A39">
        <v>2040</v>
      </c>
      <c r="B39" s="8">
        <v>55.548480404263621</v>
      </c>
      <c r="C39">
        <v>56.533415596236452</v>
      </c>
    </row>
    <row r="42" spans="1:3" x14ac:dyDescent="0.25">
      <c r="B42" s="31">
        <f>B39/B14-1</f>
        <v>-6.5883784439936699E-2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K41" sqref="K41"/>
    </sheetView>
  </sheetViews>
  <sheetFormatPr defaultRowHeight="12.75" x14ac:dyDescent="0.2"/>
  <cols>
    <col min="1" max="1" width="20.7109375" style="11" customWidth="1"/>
    <col min="2" max="2" width="10" style="11" customWidth="1"/>
    <col min="3" max="3" width="12.28515625" style="11" customWidth="1"/>
    <col min="4" max="16384" width="9.140625" style="11"/>
  </cols>
  <sheetData>
    <row r="1" spans="1:3" ht="15" x14ac:dyDescent="0.2">
      <c r="A1" s="10" t="s">
        <v>208</v>
      </c>
    </row>
    <row r="3" spans="1:3" ht="15" x14ac:dyDescent="0.25">
      <c r="A3" s="40"/>
      <c r="B3" s="40" t="s">
        <v>197</v>
      </c>
      <c r="C3" s="40" t="s">
        <v>68</v>
      </c>
    </row>
    <row r="4" spans="1:3" ht="15" x14ac:dyDescent="0.25">
      <c r="A4" s="40" t="s">
        <v>33</v>
      </c>
      <c r="B4" s="41">
        <v>18.895942130000002</v>
      </c>
      <c r="C4" s="41">
        <v>1.639</v>
      </c>
    </row>
    <row r="5" spans="1:3" ht="15" x14ac:dyDescent="0.25">
      <c r="A5" s="40" t="s">
        <v>67</v>
      </c>
      <c r="B5" s="41">
        <v>7.8E-2</v>
      </c>
      <c r="C5" s="41">
        <v>0.69068999999999992</v>
      </c>
    </row>
    <row r="6" spans="1:3" ht="15" x14ac:dyDescent="0.25">
      <c r="A6" s="40" t="s">
        <v>66</v>
      </c>
      <c r="B6" s="41">
        <v>0.39</v>
      </c>
      <c r="C6" s="41">
        <v>8.5168199999999992</v>
      </c>
    </row>
    <row r="7" spans="1:3" ht="15" x14ac:dyDescent="0.25">
      <c r="A7" s="40" t="s">
        <v>47</v>
      </c>
      <c r="B7" s="41">
        <v>0</v>
      </c>
      <c r="C7" s="41">
        <v>3.24</v>
      </c>
    </row>
    <row r="8" spans="1:3" ht="15" x14ac:dyDescent="0.25">
      <c r="A8" s="40" t="s">
        <v>64</v>
      </c>
      <c r="B8" s="41">
        <v>1.6848747999999996</v>
      </c>
      <c r="C8" s="41">
        <v>0</v>
      </c>
    </row>
    <row r="9" spans="1:3" ht="15" x14ac:dyDescent="0.25">
      <c r="A9" s="40" t="s">
        <v>63</v>
      </c>
      <c r="B9" s="41">
        <v>11.59545428</v>
      </c>
      <c r="C9" s="41">
        <v>9.1999999999999998E-3</v>
      </c>
    </row>
    <row r="10" spans="1:3" ht="15" x14ac:dyDescent="0.25">
      <c r="A10" s="40" t="s">
        <v>48</v>
      </c>
      <c r="B10" s="41">
        <v>9.5845243</v>
      </c>
      <c r="C10" s="41">
        <v>0</v>
      </c>
    </row>
    <row r="11" spans="1:3" ht="15" x14ac:dyDescent="0.25">
      <c r="A11" s="40" t="s">
        <v>62</v>
      </c>
      <c r="B11" s="41">
        <v>3.5818246</v>
      </c>
      <c r="C11" s="41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31" workbookViewId="0">
      <selection activeCell="K41" sqref="K41"/>
    </sheetView>
  </sheetViews>
  <sheetFormatPr defaultRowHeight="15" x14ac:dyDescent="0.25"/>
  <cols>
    <col min="2" max="3" width="11" customWidth="1"/>
  </cols>
  <sheetData>
    <row r="1" spans="1:3" x14ac:dyDescent="0.25">
      <c r="A1" s="10" t="s">
        <v>21</v>
      </c>
    </row>
    <row r="3" spans="1:3" x14ac:dyDescent="0.25">
      <c r="B3" t="s">
        <v>22</v>
      </c>
      <c r="C3" t="s">
        <v>23</v>
      </c>
    </row>
    <row r="4" spans="1:3" x14ac:dyDescent="0.25">
      <c r="A4" s="7">
        <v>40179</v>
      </c>
      <c r="B4" s="5">
        <v>76.17</v>
      </c>
      <c r="C4" s="5">
        <v>78.33</v>
      </c>
    </row>
    <row r="5" spans="1:3" x14ac:dyDescent="0.25">
      <c r="A5" s="7">
        <v>40210</v>
      </c>
      <c r="B5" s="5">
        <v>73.75</v>
      </c>
      <c r="C5" s="5">
        <v>76.39</v>
      </c>
    </row>
    <row r="6" spans="1:3" x14ac:dyDescent="0.25">
      <c r="A6" s="7">
        <v>40238</v>
      </c>
      <c r="B6" s="5">
        <v>78.83</v>
      </c>
      <c r="C6" s="5">
        <v>81.2</v>
      </c>
    </row>
    <row r="7" spans="1:3" x14ac:dyDescent="0.25">
      <c r="A7" s="7">
        <v>40269</v>
      </c>
      <c r="B7" s="5">
        <v>84.82</v>
      </c>
      <c r="C7" s="5">
        <v>84.29</v>
      </c>
    </row>
    <row r="8" spans="1:3" x14ac:dyDescent="0.25">
      <c r="A8" s="7">
        <v>40299</v>
      </c>
      <c r="B8" s="5">
        <v>75.95</v>
      </c>
      <c r="C8" s="5">
        <v>73.739999999999995</v>
      </c>
    </row>
    <row r="9" spans="1:3" x14ac:dyDescent="0.25">
      <c r="A9" s="7">
        <v>40330</v>
      </c>
      <c r="B9" s="5">
        <v>74.760000000000005</v>
      </c>
      <c r="C9" s="5">
        <v>75.34</v>
      </c>
    </row>
    <row r="10" spans="1:3" x14ac:dyDescent="0.25">
      <c r="A10" s="7">
        <v>40360</v>
      </c>
      <c r="B10" s="5">
        <v>75.58</v>
      </c>
      <c r="C10" s="5">
        <v>76.319999999999993</v>
      </c>
    </row>
    <row r="11" spans="1:3" x14ac:dyDescent="0.25">
      <c r="A11" s="7">
        <v>40391</v>
      </c>
      <c r="B11" s="5">
        <v>77.040000000000006</v>
      </c>
      <c r="C11" s="5">
        <v>76.599999999999994</v>
      </c>
    </row>
    <row r="12" spans="1:3" x14ac:dyDescent="0.25">
      <c r="A12" s="7">
        <v>40422</v>
      </c>
      <c r="B12" s="5">
        <v>77.84</v>
      </c>
      <c r="C12" s="5">
        <v>75.239999999999995</v>
      </c>
    </row>
    <row r="13" spans="1:3" x14ac:dyDescent="0.25">
      <c r="A13" s="7">
        <v>40452</v>
      </c>
      <c r="B13" s="5">
        <v>82.67</v>
      </c>
      <c r="C13" s="5">
        <v>81.89</v>
      </c>
    </row>
    <row r="14" spans="1:3" x14ac:dyDescent="0.25">
      <c r="A14" s="7">
        <v>40483</v>
      </c>
      <c r="B14" s="5">
        <v>85.28</v>
      </c>
      <c r="C14" s="5">
        <v>84.25</v>
      </c>
    </row>
    <row r="15" spans="1:3" x14ac:dyDescent="0.25">
      <c r="A15" s="7">
        <v>40513</v>
      </c>
      <c r="B15" s="5">
        <v>91.45</v>
      </c>
      <c r="C15" s="5">
        <v>89.15</v>
      </c>
    </row>
    <row r="16" spans="1:3" x14ac:dyDescent="0.25">
      <c r="A16" s="7">
        <v>40544</v>
      </c>
      <c r="B16" s="5">
        <v>96.52</v>
      </c>
      <c r="C16" s="5">
        <v>89.17</v>
      </c>
    </row>
    <row r="17" spans="1:3" x14ac:dyDescent="0.25">
      <c r="A17" s="7">
        <v>40575</v>
      </c>
      <c r="B17" s="5">
        <v>103.72</v>
      </c>
      <c r="C17" s="5">
        <v>88.58</v>
      </c>
    </row>
    <row r="18" spans="1:3" x14ac:dyDescent="0.25">
      <c r="A18" s="7">
        <v>40603</v>
      </c>
      <c r="B18" s="5">
        <v>114.64</v>
      </c>
      <c r="C18" s="5">
        <v>102.86</v>
      </c>
    </row>
    <row r="19" spans="1:3" x14ac:dyDescent="0.25">
      <c r="A19" s="7">
        <v>40634</v>
      </c>
      <c r="B19" s="5">
        <v>123.26</v>
      </c>
      <c r="C19" s="5">
        <v>109.53</v>
      </c>
    </row>
    <row r="20" spans="1:3" x14ac:dyDescent="0.25">
      <c r="A20" s="7">
        <v>40664</v>
      </c>
      <c r="B20" s="5">
        <v>114.99</v>
      </c>
      <c r="C20" s="5">
        <v>100.9</v>
      </c>
    </row>
    <row r="21" spans="1:3" x14ac:dyDescent="0.25">
      <c r="A21" s="7">
        <v>40695</v>
      </c>
      <c r="B21" s="5">
        <v>113.83</v>
      </c>
      <c r="C21" s="5">
        <v>96.26</v>
      </c>
    </row>
    <row r="22" spans="1:3" x14ac:dyDescent="0.25">
      <c r="A22" s="7">
        <v>40725</v>
      </c>
      <c r="B22" s="5">
        <v>116.97</v>
      </c>
      <c r="C22" s="5">
        <v>97.3</v>
      </c>
    </row>
    <row r="23" spans="1:3" x14ac:dyDescent="0.25">
      <c r="A23" s="7">
        <v>40756</v>
      </c>
      <c r="B23" s="5">
        <v>110.22</v>
      </c>
      <c r="C23" s="5">
        <v>86.33</v>
      </c>
    </row>
    <row r="24" spans="1:3" x14ac:dyDescent="0.25">
      <c r="A24" s="7">
        <v>40787</v>
      </c>
      <c r="B24" s="5">
        <v>112.83</v>
      </c>
      <c r="C24" s="5">
        <v>85.52</v>
      </c>
    </row>
    <row r="25" spans="1:3" x14ac:dyDescent="0.25">
      <c r="A25" s="7">
        <v>40817</v>
      </c>
      <c r="B25" s="5">
        <v>109.55</v>
      </c>
      <c r="C25" s="5">
        <v>86.32</v>
      </c>
    </row>
    <row r="26" spans="1:3" x14ac:dyDescent="0.25">
      <c r="A26" s="7">
        <v>40848</v>
      </c>
      <c r="B26" s="5">
        <v>110.77</v>
      </c>
      <c r="C26" s="5">
        <v>97.16</v>
      </c>
    </row>
    <row r="27" spans="1:3" x14ac:dyDescent="0.25">
      <c r="A27" s="7">
        <v>40878</v>
      </c>
      <c r="B27" s="5">
        <v>107.87</v>
      </c>
      <c r="C27" s="5">
        <v>98.56</v>
      </c>
    </row>
    <row r="28" spans="1:3" x14ac:dyDescent="0.25">
      <c r="A28" s="7">
        <v>40909</v>
      </c>
      <c r="B28" s="5">
        <v>110.69</v>
      </c>
      <c r="C28" s="5">
        <v>100.27</v>
      </c>
    </row>
    <row r="29" spans="1:3" x14ac:dyDescent="0.25">
      <c r="A29" s="7">
        <v>40940</v>
      </c>
      <c r="B29" s="5">
        <v>119.33</v>
      </c>
      <c r="C29" s="5">
        <v>102.2</v>
      </c>
    </row>
    <row r="30" spans="1:3" x14ac:dyDescent="0.25">
      <c r="A30" s="7">
        <v>40969</v>
      </c>
      <c r="B30" s="5">
        <v>125.45</v>
      </c>
      <c r="C30" s="5">
        <v>106.16</v>
      </c>
    </row>
    <row r="31" spans="1:3" x14ac:dyDescent="0.25">
      <c r="A31" s="7">
        <v>41000</v>
      </c>
      <c r="B31" s="5">
        <v>119.75</v>
      </c>
      <c r="C31" s="5">
        <v>103.32</v>
      </c>
    </row>
    <row r="32" spans="1:3" x14ac:dyDescent="0.25">
      <c r="A32" s="7">
        <v>41030</v>
      </c>
      <c r="B32" s="5">
        <v>110.34</v>
      </c>
      <c r="C32" s="5">
        <v>94.66</v>
      </c>
    </row>
    <row r="33" spans="1:3" x14ac:dyDescent="0.25">
      <c r="A33" s="7">
        <v>41061</v>
      </c>
      <c r="B33" s="5">
        <v>95.16</v>
      </c>
      <c r="C33" s="5">
        <v>82.3</v>
      </c>
    </row>
    <row r="34" spans="1:3" x14ac:dyDescent="0.25">
      <c r="A34" s="7">
        <v>41091</v>
      </c>
      <c r="B34" s="5">
        <v>102.62</v>
      </c>
      <c r="C34" s="5">
        <v>87.9</v>
      </c>
    </row>
    <row r="35" spans="1:3" x14ac:dyDescent="0.25">
      <c r="A35" s="7">
        <v>41122</v>
      </c>
      <c r="B35" s="5">
        <v>113.36</v>
      </c>
      <c r="C35" s="5">
        <v>94.13</v>
      </c>
    </row>
    <row r="36" spans="1:3" x14ac:dyDescent="0.25">
      <c r="A36" s="7">
        <v>41153</v>
      </c>
      <c r="B36" s="5">
        <v>112.86</v>
      </c>
      <c r="C36" s="5">
        <v>94.51</v>
      </c>
    </row>
    <row r="37" spans="1:3" x14ac:dyDescent="0.25">
      <c r="A37" s="7">
        <v>41183</v>
      </c>
      <c r="B37" s="5">
        <v>111.71</v>
      </c>
      <c r="C37" s="5">
        <v>89.49</v>
      </c>
    </row>
    <row r="38" spans="1:3" x14ac:dyDescent="0.25">
      <c r="A38" s="7">
        <v>41214</v>
      </c>
      <c r="B38" s="5">
        <v>109.06</v>
      </c>
      <c r="C38" s="5">
        <v>86.53</v>
      </c>
    </row>
    <row r="39" spans="1:3" x14ac:dyDescent="0.25">
      <c r="A39" s="7">
        <v>41244</v>
      </c>
      <c r="B39" s="5">
        <v>109.49</v>
      </c>
      <c r="C39" s="5">
        <v>87.86</v>
      </c>
    </row>
    <row r="40" spans="1:3" x14ac:dyDescent="0.25">
      <c r="A40" s="7">
        <v>41275</v>
      </c>
      <c r="B40" s="5">
        <v>112.96</v>
      </c>
      <c r="C40" s="5">
        <v>94.76</v>
      </c>
    </row>
    <row r="41" spans="1:3" x14ac:dyDescent="0.25">
      <c r="A41" s="7">
        <v>41306</v>
      </c>
      <c r="B41" s="5">
        <v>116.05</v>
      </c>
      <c r="C41" s="5">
        <v>95.31</v>
      </c>
    </row>
    <row r="42" spans="1:3" x14ac:dyDescent="0.25">
      <c r="A42" s="7">
        <v>41334</v>
      </c>
      <c r="B42" s="5">
        <v>108.47</v>
      </c>
      <c r="C42" s="5">
        <v>92.94</v>
      </c>
    </row>
    <row r="43" spans="1:3" x14ac:dyDescent="0.25">
      <c r="A43" s="7">
        <v>41365</v>
      </c>
      <c r="B43" s="5">
        <v>102.25</v>
      </c>
      <c r="C43" s="5">
        <v>92.02</v>
      </c>
    </row>
    <row r="44" spans="1:3" x14ac:dyDescent="0.25">
      <c r="A44" s="7">
        <v>41395</v>
      </c>
      <c r="B44" s="5">
        <v>102.56</v>
      </c>
      <c r="C44" s="5">
        <v>94.51</v>
      </c>
    </row>
    <row r="45" spans="1:3" x14ac:dyDescent="0.25">
      <c r="A45" s="7">
        <v>41426</v>
      </c>
      <c r="B45" s="5">
        <v>102.92</v>
      </c>
      <c r="C45" s="5">
        <v>95.77</v>
      </c>
    </row>
    <row r="46" spans="1:3" x14ac:dyDescent="0.25">
      <c r="A46" s="7">
        <v>41456</v>
      </c>
      <c r="B46" s="5">
        <v>107.93</v>
      </c>
      <c r="C46" s="5">
        <v>104.67</v>
      </c>
    </row>
    <row r="47" spans="1:3" x14ac:dyDescent="0.25">
      <c r="A47" s="7">
        <v>41487</v>
      </c>
      <c r="B47" s="5">
        <v>111.28</v>
      </c>
      <c r="C47" s="5">
        <v>106.57</v>
      </c>
    </row>
    <row r="48" spans="1:3" x14ac:dyDescent="0.25">
      <c r="A48" s="7">
        <v>41518</v>
      </c>
      <c r="B48" s="5">
        <v>111.6</v>
      </c>
      <c r="C48" s="5">
        <v>106.29</v>
      </c>
    </row>
    <row r="49" spans="1:3" x14ac:dyDescent="0.25">
      <c r="A49" s="7">
        <v>41548</v>
      </c>
      <c r="B49" s="5">
        <v>109.08</v>
      </c>
      <c r="C49" s="5">
        <v>100.54</v>
      </c>
    </row>
    <row r="50" spans="1:3" x14ac:dyDescent="0.25">
      <c r="A50" s="7">
        <v>41579</v>
      </c>
      <c r="B50" s="5">
        <v>107.79</v>
      </c>
      <c r="C50" s="5">
        <v>93.86</v>
      </c>
    </row>
    <row r="51" spans="1:3" x14ac:dyDescent="0.25">
      <c r="A51" s="7">
        <v>41609</v>
      </c>
      <c r="B51" s="5">
        <v>110.76</v>
      </c>
      <c r="C51" s="5">
        <v>97.63</v>
      </c>
    </row>
    <row r="52" spans="1:3" x14ac:dyDescent="0.25">
      <c r="A52" s="7">
        <v>41640</v>
      </c>
      <c r="B52" s="5">
        <v>108.12</v>
      </c>
      <c r="C52" s="5">
        <v>94.62</v>
      </c>
    </row>
    <row r="53" spans="1:3" x14ac:dyDescent="0.25">
      <c r="A53" s="7">
        <v>41671</v>
      </c>
      <c r="B53" s="5">
        <v>108.9</v>
      </c>
      <c r="C53" s="5">
        <v>100.82</v>
      </c>
    </row>
    <row r="54" spans="1:3" x14ac:dyDescent="0.25">
      <c r="A54" s="7">
        <v>41699</v>
      </c>
      <c r="B54" s="5">
        <v>107.48</v>
      </c>
      <c r="C54" s="5">
        <v>100.8</v>
      </c>
    </row>
    <row r="55" spans="1:3" x14ac:dyDescent="0.25">
      <c r="A55" s="7">
        <v>41730</v>
      </c>
      <c r="B55" s="5">
        <v>107.76</v>
      </c>
      <c r="C55" s="5">
        <v>102.07</v>
      </c>
    </row>
    <row r="56" spans="1:3" x14ac:dyDescent="0.25">
      <c r="A56" s="7">
        <v>41760</v>
      </c>
      <c r="B56" s="5">
        <v>109.54</v>
      </c>
      <c r="C56" s="5">
        <v>102.18</v>
      </c>
    </row>
    <row r="57" spans="1:3" x14ac:dyDescent="0.25">
      <c r="A57" s="7">
        <v>41791</v>
      </c>
      <c r="B57" s="5">
        <v>111.8</v>
      </c>
      <c r="C57" s="5">
        <v>105.79</v>
      </c>
    </row>
    <row r="58" spans="1:3" x14ac:dyDescent="0.25">
      <c r="A58" s="7">
        <v>41821</v>
      </c>
      <c r="B58" s="5">
        <v>106.77</v>
      </c>
      <c r="C58" s="5">
        <v>103.59</v>
      </c>
    </row>
    <row r="59" spans="1:3" x14ac:dyDescent="0.25">
      <c r="A59" s="7">
        <v>41852</v>
      </c>
      <c r="B59" s="5">
        <v>101.61</v>
      </c>
      <c r="C59" s="5">
        <v>96.54</v>
      </c>
    </row>
    <row r="60" spans="1:3" x14ac:dyDescent="0.25">
      <c r="A60" s="7">
        <v>41883</v>
      </c>
      <c r="B60" s="5">
        <v>97.09</v>
      </c>
      <c r="C60" s="5">
        <v>93.21</v>
      </c>
    </row>
    <row r="61" spans="1:3" x14ac:dyDescent="0.25">
      <c r="A61" s="7">
        <v>41913</v>
      </c>
      <c r="B61" s="5">
        <v>87.43</v>
      </c>
      <c r="C61" s="5">
        <v>84.4</v>
      </c>
    </row>
    <row r="62" spans="1:3" x14ac:dyDescent="0.25">
      <c r="A62" s="7">
        <v>41944</v>
      </c>
      <c r="B62" s="5">
        <v>79.44</v>
      </c>
      <c r="C62" s="5">
        <v>75.790000000000006</v>
      </c>
    </row>
    <row r="63" spans="1:3" x14ac:dyDescent="0.25">
      <c r="A63" s="7">
        <v>41974</v>
      </c>
      <c r="B63" s="5">
        <v>62.34</v>
      </c>
      <c r="C63" s="5">
        <v>59.29</v>
      </c>
    </row>
    <row r="64" spans="1:3" x14ac:dyDescent="0.25">
      <c r="A64" s="7">
        <v>42005</v>
      </c>
      <c r="B64" s="5">
        <v>47.76</v>
      </c>
      <c r="C64" s="5">
        <v>47.22</v>
      </c>
    </row>
    <row r="65" spans="1:3" x14ac:dyDescent="0.25">
      <c r="A65" s="7">
        <v>42036</v>
      </c>
      <c r="B65" s="5">
        <v>58.1</v>
      </c>
      <c r="C65" s="5">
        <v>50.58</v>
      </c>
    </row>
    <row r="66" spans="1:3" x14ac:dyDescent="0.25">
      <c r="A66" s="7">
        <v>42064</v>
      </c>
      <c r="B66" s="5">
        <v>55.89</v>
      </c>
      <c r="C66" s="5">
        <v>47.82</v>
      </c>
    </row>
    <row r="67" spans="1:3" x14ac:dyDescent="0.25">
      <c r="A67" s="7">
        <v>42095</v>
      </c>
      <c r="B67" s="5">
        <v>59.52</v>
      </c>
      <c r="C67" s="5">
        <v>54.45</v>
      </c>
    </row>
    <row r="68" spans="1:3" x14ac:dyDescent="0.25">
      <c r="A68" s="7">
        <v>42125</v>
      </c>
      <c r="B68" s="5">
        <v>64.08</v>
      </c>
      <c r="C68" s="5">
        <v>59.27</v>
      </c>
    </row>
    <row r="69" spans="1:3" x14ac:dyDescent="0.25">
      <c r="A69" s="7">
        <v>42156</v>
      </c>
      <c r="B69" s="5">
        <v>61.48</v>
      </c>
      <c r="C69" s="5">
        <v>59.82</v>
      </c>
    </row>
    <row r="70" spans="1:3" x14ac:dyDescent="0.25">
      <c r="A70" s="7">
        <v>42186</v>
      </c>
      <c r="B70" s="5">
        <v>56.56</v>
      </c>
      <c r="C70" s="5">
        <v>50.9</v>
      </c>
    </row>
    <row r="71" spans="1:3" x14ac:dyDescent="0.25">
      <c r="A71" s="9">
        <v>42217</v>
      </c>
      <c r="B71" s="34">
        <v>46.52</v>
      </c>
      <c r="C71" s="34">
        <v>42.87</v>
      </c>
    </row>
    <row r="72" spans="1:3" x14ac:dyDescent="0.25">
      <c r="A72" s="7">
        <v>42248</v>
      </c>
      <c r="B72" s="34">
        <v>47.62</v>
      </c>
      <c r="C72" s="34">
        <v>45.48</v>
      </c>
    </row>
    <row r="73" spans="1:3" x14ac:dyDescent="0.25">
      <c r="A73" s="9">
        <v>42278</v>
      </c>
      <c r="B73" s="5">
        <v>48.43</v>
      </c>
      <c r="C73" s="5">
        <v>46.22</v>
      </c>
    </row>
    <row r="74" spans="1:3" x14ac:dyDescent="0.25">
      <c r="A74" s="7">
        <v>42309</v>
      </c>
      <c r="B74" s="5">
        <v>44.27</v>
      </c>
      <c r="C74" s="5">
        <v>42.44</v>
      </c>
    </row>
    <row r="75" spans="1:3" x14ac:dyDescent="0.25">
      <c r="A75" s="9">
        <v>42339</v>
      </c>
      <c r="B75" s="5">
        <v>38.01</v>
      </c>
      <c r="C75" s="5">
        <v>37.19</v>
      </c>
    </row>
    <row r="76" spans="1:3" x14ac:dyDescent="0.25">
      <c r="A76" s="7">
        <v>42370</v>
      </c>
      <c r="B76" s="5">
        <v>30.7</v>
      </c>
      <c r="C76" s="5">
        <v>31.68</v>
      </c>
    </row>
    <row r="77" spans="1:3" x14ac:dyDescent="0.25">
      <c r="A77" s="9">
        <v>42401</v>
      </c>
      <c r="B77" s="5">
        <v>32.18</v>
      </c>
      <c r="C77" s="5">
        <v>30.32</v>
      </c>
    </row>
    <row r="78" spans="1:3" x14ac:dyDescent="0.25">
      <c r="A78" s="7">
        <v>42430</v>
      </c>
      <c r="B78" s="5">
        <v>38.21</v>
      </c>
      <c r="C78" s="5">
        <v>37.549999999999997</v>
      </c>
    </row>
    <row r="79" spans="1:3" x14ac:dyDescent="0.25">
      <c r="A79" s="9">
        <v>42461</v>
      </c>
      <c r="B79" s="5">
        <v>41.58</v>
      </c>
      <c r="C79" s="5">
        <v>40.75</v>
      </c>
    </row>
    <row r="80" spans="1:3" x14ac:dyDescent="0.25">
      <c r="A80" s="7">
        <v>42491</v>
      </c>
      <c r="B80" s="5">
        <v>46.74</v>
      </c>
      <c r="C80" s="5">
        <v>46.71</v>
      </c>
    </row>
    <row r="81" spans="1:3" x14ac:dyDescent="0.25">
      <c r="A81" s="9">
        <v>42522</v>
      </c>
      <c r="B81" s="5">
        <v>48.25</v>
      </c>
      <c r="C81" s="5">
        <v>48.76</v>
      </c>
    </row>
    <row r="82" spans="1:3" x14ac:dyDescent="0.25">
      <c r="A82" s="7">
        <v>42552</v>
      </c>
      <c r="B82" s="5">
        <v>44.95</v>
      </c>
      <c r="C82" s="5">
        <v>44.65</v>
      </c>
    </row>
    <row r="83" spans="1:3" x14ac:dyDescent="0.25">
      <c r="A83" s="7">
        <v>42583</v>
      </c>
      <c r="B83" s="5">
        <v>45.84</v>
      </c>
      <c r="C83" s="5">
        <v>44.72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K41" sqref="K41"/>
    </sheetView>
  </sheetViews>
  <sheetFormatPr defaultRowHeight="15" x14ac:dyDescent="0.25"/>
  <cols>
    <col min="2" max="7" width="11.140625" customWidth="1"/>
  </cols>
  <sheetData>
    <row r="1" spans="1:7" x14ac:dyDescent="0.25">
      <c r="A1" s="10" t="s">
        <v>24</v>
      </c>
    </row>
    <row r="3" spans="1:7" x14ac:dyDescent="0.25">
      <c r="B3" t="s">
        <v>8</v>
      </c>
      <c r="C3" t="s">
        <v>9</v>
      </c>
      <c r="D3" t="s">
        <v>14</v>
      </c>
      <c r="E3" t="s">
        <v>189</v>
      </c>
      <c r="F3" t="s">
        <v>190</v>
      </c>
      <c r="G3" t="s">
        <v>191</v>
      </c>
    </row>
    <row r="4" spans="1:7" x14ac:dyDescent="0.25">
      <c r="A4" s="1">
        <v>2015</v>
      </c>
      <c r="B4" s="5">
        <v>52.32</v>
      </c>
      <c r="C4" s="5">
        <v>52.32</v>
      </c>
      <c r="D4" s="5">
        <v>52.32</v>
      </c>
      <c r="E4" s="5">
        <v>56</v>
      </c>
      <c r="F4" s="5">
        <v>51</v>
      </c>
      <c r="G4" s="5">
        <v>60</v>
      </c>
    </row>
    <row r="5" spans="1:7" x14ac:dyDescent="0.25">
      <c r="A5" s="1">
        <v>2016</v>
      </c>
      <c r="B5" s="5">
        <v>45</v>
      </c>
      <c r="C5" s="5">
        <v>40</v>
      </c>
      <c r="D5" s="5">
        <v>50</v>
      </c>
      <c r="E5" s="5">
        <v>61.43</v>
      </c>
      <c r="F5" s="5">
        <v>47.92</v>
      </c>
      <c r="G5" s="5">
        <v>73.72</v>
      </c>
    </row>
    <row r="6" spans="1:7" x14ac:dyDescent="0.25">
      <c r="A6" s="1">
        <v>2017</v>
      </c>
      <c r="B6" s="5">
        <v>50</v>
      </c>
      <c r="C6" s="5">
        <v>35</v>
      </c>
      <c r="D6" s="5">
        <v>65</v>
      </c>
      <c r="E6" s="5">
        <v>75</v>
      </c>
      <c r="F6" s="5">
        <v>51.804123711340203</v>
      </c>
      <c r="G6" s="5">
        <v>96</v>
      </c>
    </row>
    <row r="7" spans="1:7" x14ac:dyDescent="0.25">
      <c r="A7" s="1">
        <v>2018</v>
      </c>
      <c r="B7" s="5">
        <v>56</v>
      </c>
      <c r="C7" s="5">
        <v>36</v>
      </c>
      <c r="D7" s="5">
        <v>73</v>
      </c>
      <c r="E7" s="5">
        <v>77.827956989247298</v>
      </c>
      <c r="F7" s="5">
        <v>53.757454827624422</v>
      </c>
      <c r="G7" s="5">
        <v>99.61978494623655</v>
      </c>
    </row>
    <row r="8" spans="1:7" x14ac:dyDescent="0.25">
      <c r="A8" s="1">
        <v>2019</v>
      </c>
      <c r="B8" s="5">
        <v>63</v>
      </c>
      <c r="C8" s="5">
        <v>37</v>
      </c>
      <c r="D8" s="5">
        <v>82</v>
      </c>
      <c r="E8" s="5">
        <v>79.223404255319153</v>
      </c>
      <c r="F8" s="5">
        <v>54.721320465014259</v>
      </c>
      <c r="G8" s="5">
        <v>102.1981914893617</v>
      </c>
    </row>
    <row r="9" spans="1:7" x14ac:dyDescent="0.25">
      <c r="A9" s="1">
        <v>2020</v>
      </c>
      <c r="B9" s="5">
        <v>68</v>
      </c>
      <c r="C9" s="5">
        <v>39</v>
      </c>
      <c r="D9" s="5">
        <v>89</v>
      </c>
      <c r="E9" s="5">
        <v>81.621052631578962</v>
      </c>
      <c r="F9" s="5">
        <v>56.377428106348354</v>
      </c>
      <c r="G9" s="5">
        <v>105.29115789473687</v>
      </c>
    </row>
    <row r="10" spans="1:7" x14ac:dyDescent="0.25">
      <c r="A10" s="1">
        <v>2021</v>
      </c>
      <c r="B10" s="5">
        <v>71.75</v>
      </c>
      <c r="C10" s="5">
        <v>40</v>
      </c>
      <c r="D10" s="5">
        <v>95</v>
      </c>
      <c r="E10" s="5">
        <v>83.926315789473691</v>
      </c>
      <c r="F10" s="5">
        <v>58.3390243902439</v>
      </c>
      <c r="G10" s="5">
        <v>108.26494736842106</v>
      </c>
    </row>
    <row r="11" spans="1:7" x14ac:dyDescent="0.25">
      <c r="A11" s="1">
        <v>2022</v>
      </c>
      <c r="B11" s="5">
        <v>73.5</v>
      </c>
      <c r="C11" s="5">
        <v>41</v>
      </c>
      <c r="D11" s="5">
        <v>99</v>
      </c>
      <c r="E11" s="5">
        <v>85.726315789473688</v>
      </c>
      <c r="F11" s="5">
        <v>59.961942122536435</v>
      </c>
      <c r="G11" s="5">
        <v>111.49068945641095</v>
      </c>
    </row>
    <row r="12" spans="1:7" x14ac:dyDescent="0.25">
      <c r="A12" s="1">
        <v>2023</v>
      </c>
      <c r="B12" s="5">
        <v>75.25</v>
      </c>
      <c r="C12" s="5">
        <v>41.5</v>
      </c>
      <c r="D12" s="5">
        <v>102.5</v>
      </c>
      <c r="E12" s="5">
        <v>87.326315789473682</v>
      </c>
      <c r="F12" s="5">
        <v>61.454170609325658</v>
      </c>
      <c r="G12" s="5">
        <v>113.19846096962171</v>
      </c>
    </row>
    <row r="13" spans="1:7" x14ac:dyDescent="0.25">
      <c r="A13" s="1">
        <v>2024</v>
      </c>
      <c r="B13" s="5">
        <v>77</v>
      </c>
      <c r="C13" s="5">
        <v>42</v>
      </c>
      <c r="D13" s="5">
        <v>104.5</v>
      </c>
      <c r="E13" s="5">
        <v>88.78947368421052</v>
      </c>
      <c r="F13" s="5">
        <v>62.857640696225033</v>
      </c>
      <c r="G13" s="5">
        <v>114.72130667219601</v>
      </c>
    </row>
    <row r="14" spans="1:7" x14ac:dyDescent="0.25">
      <c r="A14" s="1">
        <v>2025</v>
      </c>
      <c r="B14" s="5">
        <v>78.75</v>
      </c>
      <c r="C14" s="5">
        <v>42.5</v>
      </c>
      <c r="D14" s="5">
        <v>106.5</v>
      </c>
      <c r="E14" s="5">
        <v>90.26315789473685</v>
      </c>
      <c r="F14" s="5">
        <v>64.275375966471913</v>
      </c>
      <c r="G14" s="5">
        <v>116.2509398230018</v>
      </c>
    </row>
    <row r="15" spans="1:7" x14ac:dyDescent="0.25">
      <c r="A15" s="1">
        <v>2026</v>
      </c>
      <c r="B15" s="5">
        <v>80.5</v>
      </c>
      <c r="C15" s="5">
        <v>43</v>
      </c>
      <c r="D15" s="5">
        <v>108.5</v>
      </c>
      <c r="E15" s="5">
        <v>91.768421052631595</v>
      </c>
      <c r="F15" s="5">
        <v>65.722399691785498</v>
      </c>
      <c r="G15" s="5">
        <v>117.81444241347768</v>
      </c>
    </row>
    <row r="16" spans="1:7" x14ac:dyDescent="0.25">
      <c r="A16" s="1">
        <v>2027</v>
      </c>
      <c r="B16" s="5">
        <v>81.75</v>
      </c>
      <c r="C16" s="5">
        <v>43.5</v>
      </c>
      <c r="D16" s="5">
        <v>110.5</v>
      </c>
      <c r="E16" s="5">
        <v>93.284210526315803</v>
      </c>
      <c r="F16" s="5">
        <v>67.183750240405473</v>
      </c>
      <c r="G16" s="5">
        <v>119.38467081222615</v>
      </c>
    </row>
    <row r="17" spans="1:7" x14ac:dyDescent="0.25">
      <c r="A17" s="1">
        <v>2028</v>
      </c>
      <c r="B17" s="5">
        <v>83</v>
      </c>
      <c r="C17" s="5">
        <v>44</v>
      </c>
      <c r="D17" s="5">
        <v>112.5</v>
      </c>
      <c r="E17" s="5">
        <v>94.821052631578951</v>
      </c>
      <c r="F17" s="5">
        <v>68.666993251207771</v>
      </c>
      <c r="G17" s="5">
        <v>120.97511201195012</v>
      </c>
    </row>
    <row r="18" spans="1:7" x14ac:dyDescent="0.25">
      <c r="A18" s="1">
        <v>2029</v>
      </c>
      <c r="B18" s="5">
        <v>84</v>
      </c>
      <c r="C18" s="5">
        <v>44.5</v>
      </c>
      <c r="D18" s="5">
        <v>114.5</v>
      </c>
      <c r="E18" s="5">
        <v>96.4</v>
      </c>
      <c r="F18" s="5">
        <v>70.187523519438912</v>
      </c>
      <c r="G18" s="5">
        <v>122.6124764805611</v>
      </c>
    </row>
    <row r="19" spans="1:7" x14ac:dyDescent="0.25">
      <c r="A19" s="1">
        <v>2030</v>
      </c>
      <c r="B19" s="5">
        <v>85</v>
      </c>
      <c r="C19" s="5">
        <v>45</v>
      </c>
      <c r="D19" s="5">
        <v>116.5</v>
      </c>
      <c r="E19" s="5">
        <v>97.989473684210537</v>
      </c>
      <c r="F19" s="5">
        <v>71.722534032928351</v>
      </c>
      <c r="G19" s="5">
        <v>124.25641333549272</v>
      </c>
    </row>
    <row r="20" spans="1:7" x14ac:dyDescent="0.25">
      <c r="A20" s="1">
        <v>2031</v>
      </c>
      <c r="B20" s="5">
        <v>85.75</v>
      </c>
      <c r="C20" s="5">
        <v>45.5</v>
      </c>
      <c r="D20" s="5">
        <v>118.5</v>
      </c>
      <c r="E20" s="5">
        <v>98.842105263157904</v>
      </c>
      <c r="F20" s="5">
        <v>72.53569128701794</v>
      </c>
      <c r="G20" s="5">
        <v>125.14851923929787</v>
      </c>
    </row>
    <row r="21" spans="1:7" x14ac:dyDescent="0.25">
      <c r="A21" s="1">
        <v>2032</v>
      </c>
      <c r="B21" s="5">
        <v>86.25</v>
      </c>
      <c r="C21" s="5">
        <v>46</v>
      </c>
      <c r="D21" s="5">
        <v>120.5</v>
      </c>
      <c r="E21" s="5">
        <v>99.715789473684225</v>
      </c>
      <c r="F21" s="5">
        <v>73.366204169336186</v>
      </c>
      <c r="G21" s="5">
        <v>126.06537477803226</v>
      </c>
    </row>
    <row r="22" spans="1:7" x14ac:dyDescent="0.25">
      <c r="A22" s="1">
        <v>2033</v>
      </c>
      <c r="B22" s="5">
        <v>86.75</v>
      </c>
      <c r="C22" s="5">
        <v>46.5</v>
      </c>
      <c r="D22" s="5">
        <v>122.5</v>
      </c>
      <c r="E22" s="5">
        <v>100.6</v>
      </c>
      <c r="F22" s="5">
        <v>74.206402114389348</v>
      </c>
      <c r="G22" s="5">
        <v>126.99359788561064</v>
      </c>
    </row>
    <row r="23" spans="1:7" x14ac:dyDescent="0.25">
      <c r="A23" s="1">
        <v>2034</v>
      </c>
      <c r="B23" s="5">
        <v>87.25</v>
      </c>
      <c r="C23" s="5">
        <v>47</v>
      </c>
      <c r="D23" s="5">
        <v>123.5</v>
      </c>
      <c r="E23" s="5">
        <v>101.49473684210527</v>
      </c>
      <c r="F23" s="5">
        <v>75.056318610376266</v>
      </c>
      <c r="G23" s="5">
        <v>127.93315507383427</v>
      </c>
    </row>
    <row r="24" spans="1:7" x14ac:dyDescent="0.25">
      <c r="A24" s="1">
        <v>2035</v>
      </c>
      <c r="B24" s="5">
        <v>87.75</v>
      </c>
      <c r="C24" s="5">
        <v>47.5</v>
      </c>
      <c r="D24" s="5">
        <v>124.5</v>
      </c>
      <c r="E24" s="5">
        <v>102.4</v>
      </c>
      <c r="F24" s="5">
        <v>75.915986562988408</v>
      </c>
      <c r="G24" s="5">
        <v>128.88401343701159</v>
      </c>
    </row>
    <row r="25" spans="1:7" x14ac:dyDescent="0.25">
      <c r="A25" s="1">
        <v>2036</v>
      </c>
      <c r="B25" s="5">
        <v>88.25</v>
      </c>
      <c r="C25" s="5">
        <v>48</v>
      </c>
      <c r="D25" s="5">
        <v>125.5</v>
      </c>
      <c r="E25" s="5">
        <v>103.32631578947368</v>
      </c>
      <c r="F25" s="5">
        <v>76.793261577838535</v>
      </c>
      <c r="G25" s="5">
        <v>129.8593700011088</v>
      </c>
    </row>
    <row r="26" spans="1:7" x14ac:dyDescent="0.25">
      <c r="A26" s="1">
        <v>2037</v>
      </c>
      <c r="B26" s="5">
        <v>88.75</v>
      </c>
      <c r="C26" s="5">
        <v>48.5</v>
      </c>
      <c r="D26" s="5">
        <v>126.5</v>
      </c>
      <c r="E26" s="5">
        <v>104.25263157894739</v>
      </c>
      <c r="F26" s="5">
        <v>77.672548139573806</v>
      </c>
      <c r="G26" s="5">
        <v>130.83271501832093</v>
      </c>
    </row>
    <row r="27" spans="1:7" x14ac:dyDescent="0.25">
      <c r="A27" s="1">
        <v>2038</v>
      </c>
      <c r="B27" s="5">
        <v>89.25</v>
      </c>
      <c r="C27" s="5">
        <v>49</v>
      </c>
      <c r="D27" s="5">
        <v>127.5</v>
      </c>
      <c r="E27" s="5">
        <v>105.18947368421054</v>
      </c>
      <c r="F27" s="5">
        <v>78.561681318917962</v>
      </c>
      <c r="G27" s="5">
        <v>131.81726604950316</v>
      </c>
    </row>
    <row r="28" spans="1:7" x14ac:dyDescent="0.25">
      <c r="A28" s="1">
        <v>2039</v>
      </c>
      <c r="B28" s="5">
        <v>89.75</v>
      </c>
      <c r="C28" s="5">
        <v>49.5</v>
      </c>
      <c r="D28" s="5">
        <v>128.5</v>
      </c>
      <c r="E28" s="5">
        <v>106.11578947368422</v>
      </c>
      <c r="F28" s="5">
        <v>79.444930452397543</v>
      </c>
      <c r="G28" s="5">
        <v>132.7866484949709</v>
      </c>
    </row>
    <row r="29" spans="1:7" x14ac:dyDescent="0.25">
      <c r="A29" s="1">
        <v>2040</v>
      </c>
      <c r="B29" s="5">
        <v>90.25</v>
      </c>
      <c r="C29" s="5">
        <v>50</v>
      </c>
      <c r="D29" s="5">
        <v>129.5</v>
      </c>
      <c r="E29" s="5">
        <v>107.04210526315789</v>
      </c>
      <c r="F29" s="5">
        <v>80.330112063246574</v>
      </c>
      <c r="G29" s="5">
        <v>133.7540984630692</v>
      </c>
    </row>
    <row r="33" spans="4:4" x14ac:dyDescent="0.25">
      <c r="D33" s="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K41" sqref="K41"/>
    </sheetView>
  </sheetViews>
  <sheetFormatPr defaultRowHeight="15" x14ac:dyDescent="0.25"/>
  <cols>
    <col min="2" max="8" width="10.7109375" customWidth="1"/>
  </cols>
  <sheetData>
    <row r="1" spans="1:8" x14ac:dyDescent="0.25">
      <c r="A1" s="17" t="s">
        <v>40</v>
      </c>
    </row>
    <row r="3" spans="1:8" x14ac:dyDescent="0.25">
      <c r="B3" t="s">
        <v>25</v>
      </c>
      <c r="C3" t="s">
        <v>14</v>
      </c>
      <c r="D3" t="s">
        <v>9</v>
      </c>
      <c r="F3" t="s">
        <v>189</v>
      </c>
      <c r="G3" t="s">
        <v>191</v>
      </c>
      <c r="H3" t="s">
        <v>190</v>
      </c>
    </row>
    <row r="4" spans="1:8" x14ac:dyDescent="0.25">
      <c r="A4">
        <v>2015</v>
      </c>
      <c r="B4" s="8">
        <v>2.62</v>
      </c>
      <c r="C4" s="8">
        <v>2.62</v>
      </c>
      <c r="D4" s="8">
        <v>2.62</v>
      </c>
      <c r="F4">
        <v>2.9</v>
      </c>
      <c r="G4">
        <v>3.05</v>
      </c>
      <c r="H4">
        <v>2.75</v>
      </c>
    </row>
    <row r="5" spans="1:8" x14ac:dyDescent="0.25">
      <c r="A5">
        <v>2016</v>
      </c>
      <c r="B5" s="8">
        <v>2.4500000000000002</v>
      </c>
      <c r="C5" s="8">
        <v>2.6</v>
      </c>
      <c r="D5" s="8">
        <v>2.2999999999999998</v>
      </c>
      <c r="F5">
        <v>3.2</v>
      </c>
      <c r="G5">
        <v>3.65</v>
      </c>
      <c r="H5">
        <v>2.85</v>
      </c>
    </row>
    <row r="6" spans="1:8" x14ac:dyDescent="0.25">
      <c r="A6">
        <v>2017</v>
      </c>
      <c r="B6" s="8">
        <v>2.75</v>
      </c>
      <c r="C6" s="8">
        <v>3.5500000000000003</v>
      </c>
      <c r="D6" s="8">
        <v>2.2000000000000002</v>
      </c>
      <c r="F6">
        <v>3.55</v>
      </c>
      <c r="G6">
        <v>3.95</v>
      </c>
      <c r="H6">
        <v>2.9</v>
      </c>
    </row>
    <row r="7" spans="1:8" x14ac:dyDescent="0.25">
      <c r="A7">
        <v>2018</v>
      </c>
      <c r="B7" s="8">
        <v>2.95</v>
      </c>
      <c r="C7" s="8">
        <v>3.85</v>
      </c>
      <c r="D7" s="8">
        <v>2.35</v>
      </c>
      <c r="F7">
        <v>3.67</v>
      </c>
      <c r="G7">
        <v>4.25</v>
      </c>
      <c r="H7">
        <v>2.95</v>
      </c>
    </row>
    <row r="8" spans="1:8" x14ac:dyDescent="0.25">
      <c r="A8">
        <v>2019</v>
      </c>
      <c r="B8" s="8">
        <v>3.1500000000000004</v>
      </c>
      <c r="C8" s="8">
        <v>4.05</v>
      </c>
      <c r="D8" s="8">
        <v>2.5</v>
      </c>
      <c r="F8">
        <v>3.77</v>
      </c>
      <c r="G8">
        <v>4.38</v>
      </c>
      <c r="H8">
        <v>3</v>
      </c>
    </row>
    <row r="9" spans="1:8" x14ac:dyDescent="0.25">
      <c r="A9">
        <v>2020</v>
      </c>
      <c r="B9" s="8">
        <v>3.35</v>
      </c>
      <c r="C9" s="8">
        <v>4.25</v>
      </c>
      <c r="D9" s="8">
        <v>2.6300000000000003</v>
      </c>
      <c r="F9">
        <v>3.85</v>
      </c>
      <c r="G9">
        <v>4.5299999999999994</v>
      </c>
      <c r="H9">
        <v>3.05</v>
      </c>
    </row>
    <row r="10" spans="1:8" x14ac:dyDescent="0.25">
      <c r="A10">
        <v>2021</v>
      </c>
      <c r="B10" s="8">
        <v>3.5</v>
      </c>
      <c r="C10" s="8">
        <v>4.3600000000000003</v>
      </c>
      <c r="D10" s="8">
        <v>2.73</v>
      </c>
      <c r="F10">
        <v>3.93</v>
      </c>
      <c r="G10">
        <v>4.629999999999999</v>
      </c>
      <c r="H10">
        <v>3.0999999999999996</v>
      </c>
    </row>
    <row r="11" spans="1:8" x14ac:dyDescent="0.25">
      <c r="A11">
        <v>2022</v>
      </c>
      <c r="B11" s="8">
        <v>3.62</v>
      </c>
      <c r="C11" s="8">
        <v>4.45</v>
      </c>
      <c r="D11" s="8">
        <v>2.8400000000000003</v>
      </c>
      <c r="F11">
        <v>3.99</v>
      </c>
      <c r="G11">
        <v>4.7299999999999986</v>
      </c>
      <c r="H11">
        <v>3.1399999999999997</v>
      </c>
    </row>
    <row r="12" spans="1:8" x14ac:dyDescent="0.25">
      <c r="A12">
        <v>2023</v>
      </c>
      <c r="B12" s="8">
        <v>3.72</v>
      </c>
      <c r="C12" s="8">
        <v>4.54</v>
      </c>
      <c r="D12" s="8">
        <v>2.9000000000000004</v>
      </c>
      <c r="F12">
        <v>4.04</v>
      </c>
      <c r="G12">
        <v>4.8199999999999985</v>
      </c>
      <c r="H12">
        <v>3.1699999999999995</v>
      </c>
    </row>
    <row r="13" spans="1:8" x14ac:dyDescent="0.25">
      <c r="A13">
        <v>2024</v>
      </c>
      <c r="B13" s="8">
        <v>3.8000000000000003</v>
      </c>
      <c r="C13" s="8">
        <v>4.63</v>
      </c>
      <c r="D13" s="8">
        <v>2.95</v>
      </c>
      <c r="F13">
        <v>4.07</v>
      </c>
      <c r="G13">
        <v>4.9099999999999984</v>
      </c>
      <c r="H13">
        <v>3.1999999999999993</v>
      </c>
    </row>
    <row r="14" spans="1:8" x14ac:dyDescent="0.25">
      <c r="A14">
        <v>2025</v>
      </c>
      <c r="B14" s="8">
        <v>3.8800000000000003</v>
      </c>
      <c r="C14" s="8">
        <v>4.71</v>
      </c>
      <c r="D14" s="8">
        <v>2.98</v>
      </c>
      <c r="F14">
        <v>4.0999999999999996</v>
      </c>
      <c r="G14">
        <v>4.9899999999999984</v>
      </c>
      <c r="H14">
        <v>3.2299999999999986</v>
      </c>
    </row>
    <row r="15" spans="1:8" x14ac:dyDescent="0.25">
      <c r="A15">
        <v>2026</v>
      </c>
      <c r="B15" s="8">
        <v>3.9200000000000004</v>
      </c>
      <c r="C15" s="8">
        <v>4.7799999999999994</v>
      </c>
      <c r="D15" s="8">
        <v>3.01</v>
      </c>
      <c r="F15">
        <v>4.129999999999999</v>
      </c>
      <c r="G15">
        <v>5.0599999999999987</v>
      </c>
      <c r="H15">
        <v>3.259999999999998</v>
      </c>
    </row>
    <row r="16" spans="1:8" x14ac:dyDescent="0.25">
      <c r="A16">
        <v>2027</v>
      </c>
      <c r="B16" s="8">
        <v>3.95</v>
      </c>
      <c r="C16" s="8">
        <v>4.84</v>
      </c>
      <c r="D16" s="8">
        <v>3.04</v>
      </c>
      <c r="F16">
        <v>4.1599999999999984</v>
      </c>
      <c r="G16">
        <v>5.1199999999999983</v>
      </c>
      <c r="H16">
        <v>3.2899999999999974</v>
      </c>
    </row>
    <row r="17" spans="1:8" x14ac:dyDescent="0.25">
      <c r="A17">
        <v>2028</v>
      </c>
      <c r="B17" s="8">
        <v>3.9700000000000006</v>
      </c>
      <c r="C17" s="8">
        <v>4.8999999999999995</v>
      </c>
      <c r="D17" s="8">
        <v>3.07</v>
      </c>
      <c r="F17">
        <v>4.1899999999999977</v>
      </c>
      <c r="G17">
        <v>5.1799999999999979</v>
      </c>
      <c r="H17">
        <v>3.3199999999999967</v>
      </c>
    </row>
    <row r="18" spans="1:8" x14ac:dyDescent="0.25">
      <c r="A18">
        <v>2029</v>
      </c>
      <c r="B18" s="8">
        <v>4</v>
      </c>
      <c r="C18" s="8">
        <v>4.96</v>
      </c>
      <c r="D18" s="8">
        <v>3.1</v>
      </c>
      <c r="F18">
        <v>4.2199999999999971</v>
      </c>
      <c r="G18">
        <v>5.2399999999999975</v>
      </c>
      <c r="H18">
        <v>3.3499999999999961</v>
      </c>
    </row>
    <row r="19" spans="1:8" x14ac:dyDescent="0.25">
      <c r="A19">
        <v>2030</v>
      </c>
      <c r="B19" s="8">
        <v>4.03</v>
      </c>
      <c r="C19" s="8">
        <v>5.01</v>
      </c>
      <c r="D19" s="8">
        <v>3.13</v>
      </c>
      <c r="F19">
        <v>4.2499999999999964</v>
      </c>
      <c r="G19">
        <v>5.2899999999999974</v>
      </c>
      <c r="H19">
        <v>3.3799999999999955</v>
      </c>
    </row>
    <row r="20" spans="1:8" x14ac:dyDescent="0.25">
      <c r="A20">
        <v>2031</v>
      </c>
      <c r="B20" s="8">
        <v>4.0600000000000005</v>
      </c>
      <c r="C20" s="8">
        <v>5.05</v>
      </c>
      <c r="D20" s="8">
        <v>3.16</v>
      </c>
      <c r="F20">
        <v>4.2799999999999958</v>
      </c>
      <c r="G20">
        <v>5.3299999999999974</v>
      </c>
      <c r="H20">
        <v>3.4099999999999948</v>
      </c>
    </row>
    <row r="21" spans="1:8" x14ac:dyDescent="0.25">
      <c r="A21">
        <v>2032</v>
      </c>
      <c r="B21" s="8">
        <v>4.09</v>
      </c>
      <c r="C21" s="8">
        <v>5.09</v>
      </c>
      <c r="D21" s="8">
        <v>3.19</v>
      </c>
      <c r="F21">
        <v>4.3099999999999952</v>
      </c>
      <c r="G21">
        <v>5.3699999999999974</v>
      </c>
      <c r="H21">
        <v>3.4399999999999942</v>
      </c>
    </row>
    <row r="22" spans="1:8" x14ac:dyDescent="0.25">
      <c r="A22">
        <v>2033</v>
      </c>
      <c r="B22" s="8">
        <v>4.12</v>
      </c>
      <c r="C22" s="8">
        <v>5.13</v>
      </c>
      <c r="D22" s="8">
        <v>3.21</v>
      </c>
      <c r="F22">
        <v>4.3399999999999945</v>
      </c>
      <c r="G22">
        <v>5.4099999999999975</v>
      </c>
      <c r="H22">
        <v>3.4599999999999942</v>
      </c>
    </row>
    <row r="23" spans="1:8" x14ac:dyDescent="0.25">
      <c r="A23">
        <v>2034</v>
      </c>
      <c r="B23" s="8">
        <v>4.1500000000000004</v>
      </c>
      <c r="C23" s="8">
        <v>5.18</v>
      </c>
      <c r="D23" s="8">
        <v>3.23</v>
      </c>
      <c r="F23">
        <v>4.3699999999999939</v>
      </c>
      <c r="G23">
        <v>5.4599999999999973</v>
      </c>
      <c r="H23">
        <v>3.4799999999999942</v>
      </c>
    </row>
    <row r="24" spans="1:8" x14ac:dyDescent="0.25">
      <c r="A24">
        <v>2035</v>
      </c>
      <c r="B24" s="8">
        <v>4.1800000000000006</v>
      </c>
      <c r="C24" s="8">
        <v>5.2299999999999995</v>
      </c>
      <c r="D24" s="8">
        <v>3.24</v>
      </c>
      <c r="F24">
        <v>4.3999999999999932</v>
      </c>
      <c r="G24">
        <v>5.5099999999999971</v>
      </c>
      <c r="H24">
        <v>3.489999999999994</v>
      </c>
    </row>
    <row r="25" spans="1:8" x14ac:dyDescent="0.25">
      <c r="A25">
        <v>2036</v>
      </c>
      <c r="B25" s="8">
        <v>4.21</v>
      </c>
      <c r="C25" s="8">
        <v>5.2799999999999994</v>
      </c>
      <c r="D25" s="8">
        <v>3.25</v>
      </c>
      <c r="F25">
        <v>4.4299999999999926</v>
      </c>
      <c r="G25">
        <v>5.5599999999999969</v>
      </c>
      <c r="H25">
        <v>3.4999999999999938</v>
      </c>
    </row>
    <row r="26" spans="1:8" x14ac:dyDescent="0.25">
      <c r="A26">
        <v>2037</v>
      </c>
      <c r="B26" s="8">
        <v>4.24</v>
      </c>
      <c r="C26" s="8">
        <v>5.33</v>
      </c>
      <c r="D26" s="8">
        <v>3.26</v>
      </c>
      <c r="F26">
        <v>4.459999999999992</v>
      </c>
      <c r="G26">
        <v>5.6099999999999968</v>
      </c>
      <c r="H26">
        <v>3.5099999999999936</v>
      </c>
    </row>
    <row r="27" spans="1:8" x14ac:dyDescent="0.25">
      <c r="A27">
        <v>2038</v>
      </c>
      <c r="B27" s="8">
        <v>4.2700000000000005</v>
      </c>
      <c r="C27" s="8">
        <v>5.38</v>
      </c>
      <c r="D27" s="8">
        <v>3.27</v>
      </c>
      <c r="F27">
        <v>4.4899999999999913</v>
      </c>
      <c r="G27">
        <v>5.6599999999999966</v>
      </c>
      <c r="H27">
        <v>3.5199999999999934</v>
      </c>
    </row>
    <row r="28" spans="1:8" x14ac:dyDescent="0.25">
      <c r="A28">
        <v>2039</v>
      </c>
      <c r="B28" s="8">
        <v>4.3</v>
      </c>
      <c r="C28" s="8">
        <v>5.43</v>
      </c>
      <c r="D28" s="8">
        <v>3.28</v>
      </c>
      <c r="F28">
        <v>4.5199999999999916</v>
      </c>
      <c r="G28">
        <v>5.7099999999999964</v>
      </c>
      <c r="H28">
        <v>3.5299999999999931</v>
      </c>
    </row>
    <row r="29" spans="1:8" x14ac:dyDescent="0.25">
      <c r="A29">
        <v>2040</v>
      </c>
      <c r="B29" s="8">
        <v>4.33</v>
      </c>
      <c r="C29" s="8">
        <v>5.4799999999999995</v>
      </c>
      <c r="D29" s="8">
        <v>3.29</v>
      </c>
      <c r="F29">
        <v>4.5499999999999918</v>
      </c>
      <c r="G29">
        <v>5.7599999999999962</v>
      </c>
      <c r="H29">
        <v>3.5399999999999929</v>
      </c>
    </row>
    <row r="31" spans="1:8" x14ac:dyDescent="0.25">
      <c r="B31" s="8"/>
      <c r="C31" s="8"/>
      <c r="D31" s="8"/>
    </row>
    <row r="32" spans="1:8" x14ac:dyDescent="0.25">
      <c r="B32" s="8"/>
      <c r="C32" s="8"/>
      <c r="D32" s="8"/>
    </row>
    <row r="33" spans="2:4" x14ac:dyDescent="0.25">
      <c r="B33" s="8"/>
      <c r="C33" s="8"/>
      <c r="D33" s="8"/>
    </row>
    <row r="34" spans="2:4" x14ac:dyDescent="0.25">
      <c r="B34" s="8"/>
      <c r="C34" s="8"/>
      <c r="D34" s="8"/>
    </row>
    <row r="35" spans="2:4" x14ac:dyDescent="0.25">
      <c r="B35" s="8"/>
      <c r="C35" s="8"/>
      <c r="D35" s="8"/>
    </row>
    <row r="36" spans="2:4" x14ac:dyDescent="0.25">
      <c r="B36" s="8"/>
      <c r="C36" s="8"/>
      <c r="D36" s="8"/>
    </row>
    <row r="37" spans="2:4" x14ac:dyDescent="0.25">
      <c r="B37" s="8"/>
      <c r="C37" s="8"/>
      <c r="D37" s="8"/>
    </row>
    <row r="38" spans="2:4" x14ac:dyDescent="0.25">
      <c r="B38" s="8"/>
      <c r="C38" s="8"/>
      <c r="D38" s="8"/>
    </row>
    <row r="39" spans="2:4" x14ac:dyDescent="0.25">
      <c r="B39" s="8"/>
      <c r="C39" s="8"/>
      <c r="D39" s="8"/>
    </row>
    <row r="40" spans="2:4" x14ac:dyDescent="0.25">
      <c r="B40" s="8"/>
      <c r="C40" s="8"/>
      <c r="D40" s="8"/>
    </row>
    <row r="41" spans="2:4" x14ac:dyDescent="0.25">
      <c r="B41" s="8"/>
      <c r="C41" s="8"/>
      <c r="D41" s="8"/>
    </row>
    <row r="42" spans="2:4" x14ac:dyDescent="0.25">
      <c r="B42" s="8"/>
      <c r="C42" s="8"/>
      <c r="D42" s="8"/>
    </row>
    <row r="43" spans="2:4" x14ac:dyDescent="0.25">
      <c r="B43" s="8"/>
      <c r="C43" s="8"/>
      <c r="D43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K41" sqref="K41"/>
    </sheetView>
  </sheetViews>
  <sheetFormatPr defaultRowHeight="12.75" x14ac:dyDescent="0.2"/>
  <cols>
    <col min="1" max="1" width="17.140625" style="11" customWidth="1"/>
    <col min="2" max="4" width="11.85546875" style="11" customWidth="1"/>
    <col min="5" max="15" width="9.140625" style="11"/>
    <col min="16" max="16" width="9.5703125" style="11" bestFit="1" customWidth="1"/>
    <col min="17" max="16384" width="9.140625" style="11"/>
  </cols>
  <sheetData>
    <row r="1" spans="1:16" ht="15" x14ac:dyDescent="0.2">
      <c r="A1" s="10" t="s">
        <v>41</v>
      </c>
    </row>
    <row r="3" spans="1:16" ht="15" x14ac:dyDescent="0.25">
      <c r="A3" s="40"/>
      <c r="B3" s="40" t="s">
        <v>32</v>
      </c>
      <c r="C3" s="40" t="s">
        <v>31</v>
      </c>
      <c r="D3" s="40" t="s">
        <v>193</v>
      </c>
    </row>
    <row r="4" spans="1:16" ht="15" x14ac:dyDescent="0.25">
      <c r="A4" s="40" t="s">
        <v>30</v>
      </c>
      <c r="B4" s="14">
        <v>0.46143868214356676</v>
      </c>
      <c r="C4" s="14">
        <v>0.22464196047073948</v>
      </c>
      <c r="D4" s="14">
        <v>0.28055518511077571</v>
      </c>
      <c r="P4" s="29"/>
    </row>
    <row r="5" spans="1:16" ht="15" x14ac:dyDescent="0.25">
      <c r="A5" s="40" t="s">
        <v>29</v>
      </c>
      <c r="B5" s="14">
        <v>1.3836713819230129</v>
      </c>
      <c r="C5" s="14">
        <v>0.73084907972045254</v>
      </c>
      <c r="D5" s="14">
        <v>1.0173913258572138</v>
      </c>
      <c r="P5" s="29"/>
    </row>
    <row r="6" spans="1:16" ht="15" x14ac:dyDescent="0.25">
      <c r="A6" s="40" t="s">
        <v>28</v>
      </c>
      <c r="B6" s="14">
        <v>1.4536269904533938</v>
      </c>
      <c r="C6" s="14">
        <v>0.68962495817050939</v>
      </c>
      <c r="D6" s="14">
        <v>0.76214217316600164</v>
      </c>
      <c r="P6" s="29"/>
    </row>
    <row r="7" spans="1:16" ht="15" x14ac:dyDescent="0.25">
      <c r="A7" s="40" t="s">
        <v>27</v>
      </c>
      <c r="B7" s="14">
        <v>1.4725660319037992</v>
      </c>
      <c r="C7" s="14">
        <v>9.6147145599556616E-2</v>
      </c>
      <c r="D7" s="14">
        <v>0.18163584507630492</v>
      </c>
      <c r="P7" s="29"/>
    </row>
    <row r="8" spans="1:16" ht="15" x14ac:dyDescent="0.25">
      <c r="A8" s="40" t="s">
        <v>26</v>
      </c>
      <c r="B8" s="14">
        <v>1.2967221232785375</v>
      </c>
      <c r="C8" s="14">
        <v>0.50556676988475768</v>
      </c>
      <c r="D8" s="14">
        <v>0.60986354318991154</v>
      </c>
      <c r="P8" s="29"/>
    </row>
    <row r="11" spans="1:16" x14ac:dyDescent="0.2">
      <c r="A11" s="13"/>
      <c r="B11" s="13"/>
      <c r="C11" s="13"/>
      <c r="D11" s="13"/>
      <c r="E11" s="13"/>
    </row>
    <row r="12" spans="1:16" x14ac:dyDescent="0.2">
      <c r="A12" s="13"/>
      <c r="B12" s="13"/>
      <c r="C12" s="13"/>
      <c r="D12" s="13"/>
      <c r="E12" s="13"/>
    </row>
    <row r="13" spans="1:16" x14ac:dyDescent="0.2">
      <c r="A13" s="13"/>
      <c r="B13" s="13"/>
      <c r="C13" s="13"/>
      <c r="D13" s="13"/>
      <c r="E13" s="13"/>
    </row>
    <row r="14" spans="1:16" x14ac:dyDescent="0.2">
      <c r="A14" s="13"/>
      <c r="B14" s="13"/>
      <c r="C14" s="13"/>
      <c r="D14" s="13"/>
      <c r="E14" s="13"/>
    </row>
    <row r="15" spans="1:16" x14ac:dyDescent="0.2">
      <c r="A15" s="13"/>
      <c r="B15" s="13"/>
      <c r="C15" s="13"/>
      <c r="D15" s="13"/>
      <c r="E15" s="13"/>
    </row>
    <row r="16" spans="1:16" x14ac:dyDescent="0.2">
      <c r="A16" s="13"/>
      <c r="B16" s="13"/>
      <c r="C16" s="13"/>
      <c r="D16" s="13"/>
      <c r="E16" s="13"/>
    </row>
    <row r="17" spans="1:5" x14ac:dyDescent="0.2">
      <c r="A17" s="13"/>
      <c r="B17" s="13"/>
      <c r="C17" s="13"/>
      <c r="D17" s="13"/>
      <c r="E17" s="13"/>
    </row>
    <row r="18" spans="1:5" x14ac:dyDescent="0.2">
      <c r="A18" s="13"/>
      <c r="B18" s="13"/>
      <c r="C18" s="13"/>
      <c r="D18" s="13"/>
      <c r="E18" s="13"/>
    </row>
    <row r="19" spans="1:5" x14ac:dyDescent="0.2">
      <c r="A19" s="13"/>
      <c r="B19" s="13"/>
      <c r="C19" s="13"/>
      <c r="D19" s="13"/>
      <c r="E19" s="13"/>
    </row>
    <row r="20" spans="1:5" x14ac:dyDescent="0.2">
      <c r="A20" s="13"/>
      <c r="B20" s="13"/>
      <c r="C20" s="13"/>
      <c r="D20" s="13"/>
      <c r="E20" s="13"/>
    </row>
    <row r="21" spans="1:5" x14ac:dyDescent="0.2">
      <c r="A21" s="13"/>
      <c r="B21" s="13"/>
      <c r="C21" s="13"/>
      <c r="D21" s="13"/>
      <c r="E21" s="13"/>
    </row>
    <row r="22" spans="1:5" x14ac:dyDescent="0.2">
      <c r="A22" s="13"/>
      <c r="B22" s="13"/>
      <c r="C22" s="13"/>
      <c r="D22" s="13"/>
      <c r="E22" s="13"/>
    </row>
    <row r="23" spans="1:5" ht="15" x14ac:dyDescent="0.25">
      <c r="A23" s="12"/>
      <c r="B23" s="12"/>
      <c r="C23" s="12"/>
      <c r="D23" s="13"/>
      <c r="E23" s="12"/>
    </row>
    <row r="24" spans="1:5" ht="15" x14ac:dyDescent="0.25">
      <c r="A24" s="12"/>
      <c r="B24" s="12"/>
      <c r="C24" s="12"/>
      <c r="D24" s="12"/>
      <c r="E24" s="1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9"/>
  <sheetViews>
    <sheetView workbookViewId="0">
      <selection activeCell="K41" sqref="K41"/>
    </sheetView>
  </sheetViews>
  <sheetFormatPr defaultRowHeight="15" x14ac:dyDescent="0.25"/>
  <cols>
    <col min="1" max="1" width="12.7109375" customWidth="1"/>
    <col min="2" max="9" width="10.140625" customWidth="1"/>
  </cols>
  <sheetData>
    <row r="1" spans="1:49" x14ac:dyDescent="0.25">
      <c r="A1" s="10" t="s">
        <v>42</v>
      </c>
    </row>
    <row r="3" spans="1:49" x14ac:dyDescent="0.25">
      <c r="A3" s="42"/>
      <c r="B3" s="45" t="s">
        <v>38</v>
      </c>
      <c r="C3" s="45" t="s">
        <v>37</v>
      </c>
      <c r="D3" s="45" t="s">
        <v>36</v>
      </c>
      <c r="E3" s="43" t="s">
        <v>35</v>
      </c>
      <c r="F3" s="45" t="s">
        <v>34</v>
      </c>
      <c r="G3" s="45" t="s">
        <v>33</v>
      </c>
      <c r="H3" s="45" t="s">
        <v>39</v>
      </c>
      <c r="I3" s="45" t="s">
        <v>189</v>
      </c>
    </row>
    <row r="4" spans="1:49" x14ac:dyDescent="0.25">
      <c r="A4" s="42">
        <v>2005</v>
      </c>
      <c r="B4" s="44">
        <v>256.92</v>
      </c>
      <c r="C4" s="44">
        <v>745.19200000000001</v>
      </c>
      <c r="D4" s="44">
        <v>3.4378000000000002</v>
      </c>
      <c r="E4" s="44">
        <v>11.072000000000001</v>
      </c>
      <c r="F4" s="44">
        <v>1374.9739999999999</v>
      </c>
      <c r="G4" s="44">
        <v>1.7232000000000001</v>
      </c>
      <c r="H4" s="44">
        <v>95.601100000000002</v>
      </c>
      <c r="I4" s="44">
        <v>2488.9200999999998</v>
      </c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x14ac:dyDescent="0.25">
      <c r="A5" s="42">
        <v>2006</v>
      </c>
      <c r="B5" s="44">
        <v>255.2474</v>
      </c>
      <c r="C5" s="44">
        <v>740.42899999999997</v>
      </c>
      <c r="D5" s="44">
        <v>3.4493999999999998</v>
      </c>
      <c r="E5" s="44">
        <v>12.334900000000001</v>
      </c>
      <c r="F5" s="44">
        <v>1376.309</v>
      </c>
      <c r="G5" s="44">
        <v>1.7495000000000001</v>
      </c>
      <c r="H5" s="44">
        <v>83.302199999999999</v>
      </c>
      <c r="I5" s="44">
        <v>2472.8213999999998</v>
      </c>
    </row>
    <row r="6" spans="1:49" x14ac:dyDescent="0.25">
      <c r="A6" s="42">
        <v>2007</v>
      </c>
      <c r="B6" s="44">
        <v>257.83539999999999</v>
      </c>
      <c r="C6" s="44">
        <v>772.27300000000002</v>
      </c>
      <c r="D6" s="44">
        <v>2.4009999999999998</v>
      </c>
      <c r="E6" s="44">
        <v>27.5688</v>
      </c>
      <c r="F6" s="44">
        <v>1405.7629999999999</v>
      </c>
      <c r="G6" s="44">
        <v>1.7551000000000001</v>
      </c>
      <c r="H6" s="44">
        <v>99.796300000000002</v>
      </c>
      <c r="I6" s="44">
        <v>2567.3925999999997</v>
      </c>
    </row>
    <row r="7" spans="1:49" x14ac:dyDescent="0.25">
      <c r="A7" s="42">
        <v>2008</v>
      </c>
      <c r="B7" s="44">
        <v>243.21440000000001</v>
      </c>
      <c r="C7" s="44">
        <v>789.26700000000005</v>
      </c>
      <c r="D7" s="44">
        <v>2.2583000000000002</v>
      </c>
      <c r="E7" s="44">
        <v>37.141799999999996</v>
      </c>
      <c r="F7" s="44">
        <v>1382.731</v>
      </c>
      <c r="G7" s="44">
        <v>1.7461</v>
      </c>
      <c r="H7" s="44">
        <v>100.78999999999999</v>
      </c>
      <c r="I7" s="44">
        <v>2557.1486</v>
      </c>
    </row>
    <row r="8" spans="1:49" x14ac:dyDescent="0.25">
      <c r="A8" s="42">
        <v>2009</v>
      </c>
      <c r="B8" s="44">
        <v>222.55510000000001</v>
      </c>
      <c r="C8" s="44">
        <v>749.13800000000003</v>
      </c>
      <c r="D8" s="44">
        <v>2.3035999999999999</v>
      </c>
      <c r="E8" s="44">
        <v>41.845100000000002</v>
      </c>
      <c r="F8" s="44">
        <v>1405.768</v>
      </c>
      <c r="G8" s="44">
        <v>1.7101999999999999</v>
      </c>
      <c r="H8" s="44">
        <v>99.283999999999992</v>
      </c>
      <c r="I8" s="44">
        <v>2522.6039999999998</v>
      </c>
    </row>
    <row r="9" spans="1:49" x14ac:dyDescent="0.25">
      <c r="A9" s="42">
        <v>2010</v>
      </c>
      <c r="B9" s="44">
        <v>230.4359</v>
      </c>
      <c r="C9" s="44">
        <v>817.40750000000003</v>
      </c>
      <c r="D9" s="44">
        <v>2.4379</v>
      </c>
      <c r="E9" s="44">
        <v>58.081699999999998</v>
      </c>
      <c r="F9" s="44">
        <v>1427.576</v>
      </c>
      <c r="G9" s="44">
        <v>1.6609</v>
      </c>
      <c r="H9" s="44">
        <v>98.404399999999995</v>
      </c>
      <c r="I9" s="44">
        <v>2636.0042999999996</v>
      </c>
    </row>
    <row r="10" spans="1:49" x14ac:dyDescent="0.25">
      <c r="A10" s="42">
        <v>2011</v>
      </c>
      <c r="B10" s="44">
        <v>235.53270000000001</v>
      </c>
      <c r="C10" s="44">
        <v>856.62480000000005</v>
      </c>
      <c r="D10" s="44">
        <v>2.4937</v>
      </c>
      <c r="E10" s="44">
        <v>85.480400000000003</v>
      </c>
      <c r="F10" s="44">
        <v>1383.645</v>
      </c>
      <c r="G10" s="44">
        <v>1.3093999999999999</v>
      </c>
      <c r="H10" s="44">
        <v>75.383600000000001</v>
      </c>
      <c r="I10" s="44">
        <v>2640.4695999999999</v>
      </c>
    </row>
    <row r="11" spans="1:49" x14ac:dyDescent="0.25">
      <c r="A11" s="42">
        <v>2012</v>
      </c>
      <c r="B11" s="44">
        <v>247.70340000000002</v>
      </c>
      <c r="C11" s="44">
        <v>840.85479999999995</v>
      </c>
      <c r="D11" s="44">
        <v>3.887</v>
      </c>
      <c r="E11" s="44">
        <v>89.719099999999997</v>
      </c>
      <c r="F11" s="44">
        <v>1378.798</v>
      </c>
      <c r="G11" s="44">
        <v>1.4245000000000001</v>
      </c>
      <c r="H11" s="44">
        <v>78.460800000000006</v>
      </c>
      <c r="I11" s="44">
        <v>2640.8476000000001</v>
      </c>
    </row>
    <row r="12" spans="1:49" x14ac:dyDescent="0.25">
      <c r="A12" s="42">
        <v>2013</v>
      </c>
      <c r="B12" s="44">
        <v>272.55159999999995</v>
      </c>
      <c r="C12" s="44">
        <v>854.84360000000004</v>
      </c>
      <c r="D12" s="44">
        <v>4.2485999999999997</v>
      </c>
      <c r="E12" s="44">
        <v>87.418599999999998</v>
      </c>
      <c r="F12" s="44">
        <v>1425.3520000000001</v>
      </c>
      <c r="G12" s="44">
        <v>1.2182999999999999</v>
      </c>
      <c r="H12" s="44">
        <v>69.108999999999995</v>
      </c>
      <c r="I12" s="44">
        <v>2714.7417</v>
      </c>
    </row>
    <row r="13" spans="1:49" x14ac:dyDescent="0.25">
      <c r="A13" s="42">
        <v>2014</v>
      </c>
      <c r="B13" s="44">
        <v>253.11420000000001</v>
      </c>
      <c r="C13" s="44">
        <v>864.56</v>
      </c>
      <c r="D13" s="44">
        <v>4.3517999999999999</v>
      </c>
      <c r="E13" s="44">
        <v>90.186999999999998</v>
      </c>
      <c r="F13" s="44">
        <v>1410.2349999999999</v>
      </c>
      <c r="G13" s="44">
        <v>3.3511000000000002</v>
      </c>
      <c r="H13" s="44">
        <v>57.8889</v>
      </c>
      <c r="I13" s="44">
        <v>2683.6879999999992</v>
      </c>
    </row>
    <row r="14" spans="1:49" x14ac:dyDescent="0.25">
      <c r="A14" s="42">
        <v>2015</v>
      </c>
      <c r="B14" s="44">
        <v>271.6037</v>
      </c>
      <c r="C14" s="44">
        <v>805.69749999999999</v>
      </c>
      <c r="D14" s="44">
        <v>4.0251000000000001</v>
      </c>
      <c r="E14" s="44">
        <v>89.614799999999988</v>
      </c>
      <c r="F14" s="44">
        <v>1376.8910000000001</v>
      </c>
      <c r="G14" s="44">
        <v>5.6853999999999996</v>
      </c>
      <c r="H14" s="44">
        <v>67.454899999999995</v>
      </c>
      <c r="I14" s="44">
        <v>2732.14</v>
      </c>
    </row>
    <row r="15" spans="1:49" x14ac:dyDescent="0.25">
      <c r="A15" s="42">
        <v>2016</v>
      </c>
      <c r="B15" s="44">
        <v>272.9631</v>
      </c>
      <c r="C15" s="44">
        <v>772.44460000000004</v>
      </c>
      <c r="D15" s="44">
        <v>3.8938000000000001</v>
      </c>
      <c r="E15" s="44">
        <v>92.222499999999997</v>
      </c>
      <c r="F15" s="44">
        <v>1403.95</v>
      </c>
      <c r="G15" s="44">
        <v>8.3585999999999991</v>
      </c>
      <c r="H15" s="44">
        <v>66.988200000000006</v>
      </c>
      <c r="I15" s="44">
        <v>2764.63</v>
      </c>
    </row>
    <row r="16" spans="1:49" x14ac:dyDescent="0.25">
      <c r="A16" s="42">
        <v>2017</v>
      </c>
      <c r="B16" s="44">
        <v>274.58030000000002</v>
      </c>
      <c r="C16" s="44">
        <v>830.50480000000005</v>
      </c>
      <c r="D16" s="44">
        <v>4.1712999999999996</v>
      </c>
      <c r="E16" s="44">
        <v>93.492700000000013</v>
      </c>
      <c r="F16" s="44">
        <v>1373.921</v>
      </c>
      <c r="G16" s="44">
        <v>7.3738000000000001</v>
      </c>
      <c r="H16" s="44">
        <v>64.207499999999996</v>
      </c>
      <c r="I16" s="44">
        <v>2782.69</v>
      </c>
    </row>
    <row r="17" spans="1:9" x14ac:dyDescent="0.25">
      <c r="A17" s="42">
        <v>2018</v>
      </c>
      <c r="B17" s="44">
        <v>275.1703</v>
      </c>
      <c r="C17" s="44">
        <v>842.60500000000002</v>
      </c>
      <c r="D17" s="44">
        <v>4.3383000000000003</v>
      </c>
      <c r="E17" s="44">
        <v>95.239100000000008</v>
      </c>
      <c r="F17" s="44">
        <v>1368.922</v>
      </c>
      <c r="G17" s="44">
        <v>9.5355000000000008</v>
      </c>
      <c r="H17" s="44">
        <v>63.270200000000003</v>
      </c>
      <c r="I17" s="44">
        <v>2782.41</v>
      </c>
    </row>
    <row r="18" spans="1:9" x14ac:dyDescent="0.25">
      <c r="A18" s="42">
        <v>2019</v>
      </c>
      <c r="B18" s="44">
        <v>275.62720000000002</v>
      </c>
      <c r="C18" s="44">
        <v>853.80449999999996</v>
      </c>
      <c r="D18" s="44">
        <v>4.4961000000000002</v>
      </c>
      <c r="E18" s="44">
        <v>96.778999999999996</v>
      </c>
      <c r="F18" s="44">
        <v>1361.5730000000001</v>
      </c>
      <c r="G18" s="44">
        <v>11.571</v>
      </c>
      <c r="H18" s="44">
        <v>62.2789</v>
      </c>
      <c r="I18" s="44">
        <v>2781.31</v>
      </c>
    </row>
    <row r="19" spans="1:9" x14ac:dyDescent="0.25">
      <c r="A19" s="42">
        <v>2020</v>
      </c>
      <c r="B19" s="44">
        <v>275.87979999999999</v>
      </c>
      <c r="C19" s="44">
        <v>863.19680000000005</v>
      </c>
      <c r="D19" s="44">
        <v>4.6407999999999996</v>
      </c>
      <c r="E19" s="44">
        <v>98.997199999999992</v>
      </c>
      <c r="F19" s="44">
        <v>1352.6949999999999</v>
      </c>
      <c r="G19" s="44">
        <v>13.577299999999999</v>
      </c>
      <c r="H19" s="44">
        <v>61.189499999999995</v>
      </c>
      <c r="I19" s="44">
        <v>2781.62</v>
      </c>
    </row>
    <row r="20" spans="1:9" x14ac:dyDescent="0.25">
      <c r="A20" s="42">
        <v>2021</v>
      </c>
      <c r="B20" s="44">
        <v>276.65440000000001</v>
      </c>
      <c r="C20" s="44">
        <v>872.69529999999997</v>
      </c>
      <c r="D20" s="44">
        <v>4.8544</v>
      </c>
      <c r="E20" s="44">
        <v>98.8553</v>
      </c>
      <c r="F20" s="44">
        <v>1344.4639999999999</v>
      </c>
      <c r="G20" s="44">
        <v>15.621700000000001</v>
      </c>
      <c r="H20" s="44">
        <v>60.225200000000001</v>
      </c>
      <c r="I20" s="44">
        <v>2783.22</v>
      </c>
    </row>
    <row r="21" spans="1:9" x14ac:dyDescent="0.25">
      <c r="A21" s="42">
        <v>2022</v>
      </c>
      <c r="B21" s="44">
        <v>277.2</v>
      </c>
      <c r="C21" s="44">
        <v>877.9692</v>
      </c>
      <c r="D21" s="44">
        <v>5.0585000000000004</v>
      </c>
      <c r="E21" s="44">
        <v>98.532700000000006</v>
      </c>
      <c r="F21" s="44">
        <v>1334.4380000000001</v>
      </c>
      <c r="G21" s="44">
        <v>19.596800000000002</v>
      </c>
      <c r="H21" s="44">
        <v>59.174300000000002</v>
      </c>
      <c r="I21" s="44">
        <v>2779.96</v>
      </c>
    </row>
    <row r="22" spans="1:9" x14ac:dyDescent="0.25">
      <c r="A22" s="42">
        <v>2023</v>
      </c>
      <c r="B22" s="44">
        <v>278.31400000000002</v>
      </c>
      <c r="C22" s="44">
        <v>886.50030000000004</v>
      </c>
      <c r="D22" s="44">
        <v>5.2523999999999997</v>
      </c>
      <c r="E22" s="44">
        <v>98.312400000000011</v>
      </c>
      <c r="F22" s="44">
        <v>1324.6220000000001</v>
      </c>
      <c r="G22" s="44">
        <v>21.7254</v>
      </c>
      <c r="H22" s="44">
        <v>58.301400000000001</v>
      </c>
      <c r="I22" s="44">
        <v>2774.4</v>
      </c>
    </row>
    <row r="23" spans="1:9" x14ac:dyDescent="0.25">
      <c r="A23" s="42">
        <v>2024</v>
      </c>
      <c r="B23" s="44">
        <v>279.47120000000001</v>
      </c>
      <c r="C23" s="44">
        <v>894.77250000000004</v>
      </c>
      <c r="D23" s="44">
        <v>5.4367000000000001</v>
      </c>
      <c r="E23" s="44">
        <v>98.023299999999992</v>
      </c>
      <c r="F23" s="44">
        <v>1314.213</v>
      </c>
      <c r="G23" s="44">
        <v>23.9238</v>
      </c>
      <c r="H23" s="44">
        <v>57.4255</v>
      </c>
      <c r="I23" s="44">
        <v>2770.57</v>
      </c>
    </row>
    <row r="24" spans="1:9" x14ac:dyDescent="0.25">
      <c r="A24" s="42">
        <v>2025</v>
      </c>
      <c r="B24" s="44">
        <v>280.56560000000002</v>
      </c>
      <c r="C24" s="44">
        <v>902.40989999999999</v>
      </c>
      <c r="D24" s="44">
        <v>5.6116999999999999</v>
      </c>
      <c r="E24" s="44">
        <v>97.653099999999995</v>
      </c>
      <c r="F24" s="44">
        <v>1303.1679999999999</v>
      </c>
      <c r="G24" s="44">
        <v>26.1553</v>
      </c>
      <c r="H24" s="44">
        <v>56.565199999999997</v>
      </c>
      <c r="I24" s="44">
        <v>2769.86</v>
      </c>
    </row>
    <row r="25" spans="1:9" x14ac:dyDescent="0.25">
      <c r="A25" s="42">
        <v>2026</v>
      </c>
      <c r="B25" s="44">
        <v>281.30430000000001</v>
      </c>
      <c r="C25" s="44">
        <v>908.13649999999996</v>
      </c>
      <c r="D25" s="44">
        <v>5.8014000000000001</v>
      </c>
      <c r="E25" s="44">
        <v>97.241299999999995</v>
      </c>
      <c r="F25" s="44">
        <v>1292.3150000000001</v>
      </c>
      <c r="G25" s="44">
        <v>28.439</v>
      </c>
      <c r="H25" s="44">
        <v>55.6751</v>
      </c>
      <c r="I25" s="44">
        <v>2768.51</v>
      </c>
    </row>
    <row r="26" spans="1:9" x14ac:dyDescent="0.25">
      <c r="A26" s="42">
        <v>2027</v>
      </c>
      <c r="B26" s="44">
        <v>281.9511</v>
      </c>
      <c r="C26" s="44">
        <v>913.78530000000001</v>
      </c>
      <c r="D26" s="44">
        <v>6.0034999999999998</v>
      </c>
      <c r="E26" s="44">
        <v>96.872099999999989</v>
      </c>
      <c r="F26" s="44">
        <v>1282.4670000000001</v>
      </c>
      <c r="G26" s="44">
        <v>30.807400000000001</v>
      </c>
      <c r="H26" s="44">
        <v>54.802799999999998</v>
      </c>
      <c r="I26" s="44">
        <v>2772.71</v>
      </c>
    </row>
    <row r="27" spans="1:9" x14ac:dyDescent="0.25">
      <c r="A27" s="42">
        <v>2028</v>
      </c>
      <c r="B27" s="44">
        <v>282.5403</v>
      </c>
      <c r="C27" s="44">
        <v>917.06190000000004</v>
      </c>
      <c r="D27" s="44">
        <v>6.2161999999999997</v>
      </c>
      <c r="E27" s="44">
        <v>96.544299999999993</v>
      </c>
      <c r="F27" s="44">
        <v>1273.2529999999999</v>
      </c>
      <c r="G27" s="44">
        <v>35.1021</v>
      </c>
      <c r="H27" s="44">
        <v>53.982999999999997</v>
      </c>
      <c r="I27" s="44">
        <v>2779.16</v>
      </c>
    </row>
    <row r="28" spans="1:9" x14ac:dyDescent="0.25">
      <c r="A28" s="42">
        <v>2029</v>
      </c>
      <c r="B28" s="44">
        <v>283.39710000000002</v>
      </c>
      <c r="C28" s="44">
        <v>922.9683</v>
      </c>
      <c r="D28" s="44">
        <v>6.4372999999999996</v>
      </c>
      <c r="E28" s="44">
        <v>96.294600000000003</v>
      </c>
      <c r="F28" s="44">
        <v>1265.4290000000001</v>
      </c>
      <c r="G28" s="44">
        <v>37.695700000000002</v>
      </c>
      <c r="H28" s="44">
        <v>53.2789</v>
      </c>
      <c r="I28" s="44">
        <v>2788.72</v>
      </c>
    </row>
    <row r="29" spans="1:9" x14ac:dyDescent="0.25">
      <c r="A29" s="42">
        <v>2030</v>
      </c>
      <c r="B29" s="44">
        <v>284.49979999999999</v>
      </c>
      <c r="C29" s="44">
        <v>929.44830000000002</v>
      </c>
      <c r="D29" s="44">
        <v>6.6665999999999999</v>
      </c>
      <c r="E29" s="44">
        <v>96.135199999999998</v>
      </c>
      <c r="F29" s="44">
        <v>1258.711</v>
      </c>
      <c r="G29" s="44">
        <v>40.4861</v>
      </c>
      <c r="H29" s="44">
        <v>52.699199999999998</v>
      </c>
      <c r="I29" s="44">
        <v>2800.85</v>
      </c>
    </row>
    <row r="30" spans="1:9" x14ac:dyDescent="0.25">
      <c r="A30" s="42">
        <v>2031</v>
      </c>
      <c r="B30" s="44">
        <v>285.8827</v>
      </c>
      <c r="C30" s="44">
        <v>937.02980000000002</v>
      </c>
      <c r="D30" s="44">
        <v>6.9062999999999999</v>
      </c>
      <c r="E30" s="44">
        <v>96.009899999999988</v>
      </c>
      <c r="F30" s="44">
        <v>1253.453</v>
      </c>
      <c r="G30" s="44">
        <v>43.433599999999998</v>
      </c>
      <c r="H30" s="44">
        <v>52.209399999999995</v>
      </c>
      <c r="I30" s="44">
        <v>2813.73</v>
      </c>
    </row>
    <row r="31" spans="1:9" x14ac:dyDescent="0.25">
      <c r="A31" s="42">
        <v>2032</v>
      </c>
      <c r="B31" s="44">
        <v>287.06280000000004</v>
      </c>
      <c r="C31" s="44">
        <v>939.26779999999997</v>
      </c>
      <c r="D31" s="44">
        <v>7.1577999999999999</v>
      </c>
      <c r="E31" s="44">
        <v>95.854900000000001</v>
      </c>
      <c r="F31" s="44">
        <v>1247.7619999999999</v>
      </c>
      <c r="G31" s="44">
        <v>49.9373</v>
      </c>
      <c r="H31" s="44">
        <v>51.748600000000003</v>
      </c>
      <c r="I31" s="44">
        <v>2824.3</v>
      </c>
    </row>
    <row r="32" spans="1:9" x14ac:dyDescent="0.25">
      <c r="A32" s="42">
        <v>2033</v>
      </c>
      <c r="B32" s="44">
        <v>288.11270000000002</v>
      </c>
      <c r="C32" s="44">
        <v>943.92930000000001</v>
      </c>
      <c r="D32" s="44">
        <v>7.4222999999999999</v>
      </c>
      <c r="E32" s="44">
        <v>95.690100000000001</v>
      </c>
      <c r="F32" s="44">
        <v>1241.8879999999999</v>
      </c>
      <c r="G32" s="44">
        <v>53.064100000000003</v>
      </c>
      <c r="H32" s="44">
        <v>51.311599999999999</v>
      </c>
      <c r="I32" s="44">
        <v>2834.01</v>
      </c>
    </row>
    <row r="33" spans="1:9" x14ac:dyDescent="0.25">
      <c r="A33" s="42">
        <v>2034</v>
      </c>
      <c r="B33" s="44">
        <v>289.0505</v>
      </c>
      <c r="C33" s="44">
        <v>947.88559999999995</v>
      </c>
      <c r="D33" s="44">
        <v>7.7022000000000004</v>
      </c>
      <c r="E33" s="44">
        <v>95.495900000000006</v>
      </c>
      <c r="F33" s="44">
        <v>1235.9880000000001</v>
      </c>
      <c r="G33" s="44">
        <v>56.330599999999997</v>
      </c>
      <c r="H33" s="44">
        <v>50.885600000000004</v>
      </c>
      <c r="I33" s="44">
        <v>2841.45</v>
      </c>
    </row>
    <row r="34" spans="1:9" x14ac:dyDescent="0.25">
      <c r="A34" s="42">
        <v>2035</v>
      </c>
      <c r="B34" s="44">
        <v>289.78219999999999</v>
      </c>
      <c r="C34" s="44">
        <v>950.49509999999998</v>
      </c>
      <c r="D34" s="44">
        <v>8.0007000000000001</v>
      </c>
      <c r="E34" s="44">
        <v>95.230199999999996</v>
      </c>
      <c r="F34" s="44">
        <v>1229.7059999999999</v>
      </c>
      <c r="G34" s="44">
        <v>59.667299999999997</v>
      </c>
      <c r="H34" s="44">
        <v>50.448099999999997</v>
      </c>
      <c r="I34" s="44">
        <v>2846.68</v>
      </c>
    </row>
    <row r="35" spans="1:9" x14ac:dyDescent="0.25">
      <c r="A35" s="42">
        <v>2036</v>
      </c>
      <c r="B35" s="44">
        <v>291.76159999999999</v>
      </c>
      <c r="C35" s="44">
        <v>949.17819999999995</v>
      </c>
      <c r="D35" s="44">
        <v>8.4892000000000003</v>
      </c>
      <c r="E35" s="44">
        <v>95.019599999999997</v>
      </c>
      <c r="F35" s="44">
        <v>1224.7239999999999</v>
      </c>
      <c r="G35" s="44">
        <v>66.520099999999999</v>
      </c>
      <c r="H35" s="44">
        <v>49.9955</v>
      </c>
      <c r="I35" s="44">
        <v>2849.83</v>
      </c>
    </row>
    <row r="36" spans="1:9" x14ac:dyDescent="0.25">
      <c r="A36" s="42">
        <v>2037</v>
      </c>
      <c r="B36" s="44">
        <v>293.41469999999998</v>
      </c>
      <c r="C36" s="44">
        <v>950.33889999999997</v>
      </c>
      <c r="D36" s="44">
        <v>8.9924999999999997</v>
      </c>
      <c r="E36" s="44">
        <v>94.749099999999999</v>
      </c>
      <c r="F36" s="44">
        <v>1219.3109999999999</v>
      </c>
      <c r="G36" s="44">
        <v>70.126199999999997</v>
      </c>
      <c r="H36" s="44">
        <v>49.5398</v>
      </c>
      <c r="I36" s="44">
        <v>2851.52</v>
      </c>
    </row>
    <row r="37" spans="1:9" x14ac:dyDescent="0.25">
      <c r="A37" s="42">
        <v>2038</v>
      </c>
      <c r="B37" s="44">
        <v>294.79040000000003</v>
      </c>
      <c r="C37" s="44">
        <v>950.6875</v>
      </c>
      <c r="D37" s="44">
        <v>9.5147999999999993</v>
      </c>
      <c r="E37" s="44">
        <v>94.442700000000002</v>
      </c>
      <c r="F37" s="44">
        <v>1213.4159999999999</v>
      </c>
      <c r="G37" s="44">
        <v>73.939099999999996</v>
      </c>
      <c r="H37" s="44">
        <v>49.093000000000004</v>
      </c>
      <c r="I37" s="44">
        <v>2852.85</v>
      </c>
    </row>
    <row r="38" spans="1:9" x14ac:dyDescent="0.25">
      <c r="A38" s="42">
        <v>2039</v>
      </c>
      <c r="B38" s="44">
        <v>296.00330000000002</v>
      </c>
      <c r="C38" s="44">
        <v>950.92750000000001</v>
      </c>
      <c r="D38" s="44">
        <v>10.0618</v>
      </c>
      <c r="E38" s="44">
        <v>94.115100000000012</v>
      </c>
      <c r="F38" s="44">
        <v>1207.4290000000001</v>
      </c>
      <c r="G38" s="44">
        <v>78.031099999999995</v>
      </c>
      <c r="H38" s="44">
        <v>48.656199999999998</v>
      </c>
      <c r="I38" s="44">
        <v>2854.52</v>
      </c>
    </row>
    <row r="39" spans="1:9" x14ac:dyDescent="0.25">
      <c r="A39" s="42">
        <v>2040</v>
      </c>
      <c r="B39" s="44">
        <v>297.1773</v>
      </c>
      <c r="C39" s="44">
        <v>950.9787</v>
      </c>
      <c r="D39" s="44">
        <v>10.64</v>
      </c>
      <c r="E39" s="44">
        <v>93.777999999999992</v>
      </c>
      <c r="F39" s="44">
        <v>1201.4179999999999</v>
      </c>
      <c r="G39" s="44">
        <v>82.450299999999999</v>
      </c>
      <c r="H39" s="44">
        <v>48.261099999999999</v>
      </c>
      <c r="I39" s="44">
        <v>2857.66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41" sqref="K41"/>
    </sheetView>
  </sheetViews>
  <sheetFormatPr defaultRowHeight="15" x14ac:dyDescent="0.25"/>
  <cols>
    <col min="1" max="1" width="14" customWidth="1"/>
    <col min="2" max="4" width="10" customWidth="1"/>
  </cols>
  <sheetData>
    <row r="1" spans="1:4" x14ac:dyDescent="0.25">
      <c r="A1" s="32" t="s">
        <v>46</v>
      </c>
    </row>
    <row r="3" spans="1:4" x14ac:dyDescent="0.25">
      <c r="B3" t="s">
        <v>8</v>
      </c>
      <c r="C3" t="s">
        <v>14</v>
      </c>
      <c r="D3" t="s">
        <v>9</v>
      </c>
    </row>
    <row r="4" spans="1:4" x14ac:dyDescent="0.25">
      <c r="A4" t="s">
        <v>45</v>
      </c>
      <c r="B4" s="5">
        <v>0.80240412135661465</v>
      </c>
      <c r="C4" s="5">
        <v>1.0077516509334528</v>
      </c>
      <c r="D4" s="5">
        <v>0.52115124879916763</v>
      </c>
    </row>
    <row r="5" spans="1:4" x14ac:dyDescent="0.25">
      <c r="A5" t="s">
        <v>44</v>
      </c>
      <c r="B5" s="5">
        <v>0.18400780559013619</v>
      </c>
      <c r="C5" s="5">
        <v>2.768842998412957E-2</v>
      </c>
      <c r="D5" s="5">
        <v>0.38912288946182372</v>
      </c>
    </row>
    <row r="6" spans="1:4" x14ac:dyDescent="0.25">
      <c r="A6" t="s">
        <v>43</v>
      </c>
      <c r="B6" s="5">
        <v>0.50556676988475768</v>
      </c>
      <c r="C6" s="5">
        <v>0.54782851680965639</v>
      </c>
      <c r="D6" s="5">
        <v>0.45586203975538364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ES.1</vt:lpstr>
      <vt:lpstr>ES.2</vt:lpstr>
      <vt:lpstr>ES.3</vt:lpstr>
      <vt:lpstr>2.1</vt:lpstr>
      <vt:lpstr>2.2</vt:lpstr>
      <vt:lpstr>2.3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</vt:vector>
  </TitlesOfParts>
  <Company>National Energy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van Sluys</dc:creator>
  <cp:lastModifiedBy>Bryce van Sluys</cp:lastModifiedBy>
  <dcterms:created xsi:type="dcterms:W3CDTF">2016-09-16T20:40:14Z</dcterms:created>
  <dcterms:modified xsi:type="dcterms:W3CDTF">2016-10-20T22:36:36Z</dcterms:modified>
</cp:coreProperties>
</file>