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LAY_THE_SPIRE\RetrospectMod\"/>
    </mc:Choice>
  </mc:AlternateContent>
  <xr:revisionPtr revIDLastSave="0" documentId="13_ncr:1_{C145986E-AD5D-4E36-93B4-C472DD588665}" xr6:coauthVersionLast="47" xr6:coauthVersionMax="47" xr10:uidLastSave="{00000000-0000-0000-0000-000000000000}"/>
  <bookViews>
    <workbookView xWindow="-120" yWindow="-120" windowWidth="29040" windowHeight="15720" tabRatio="278" activeTab="2" xr2:uid="{AD2E1A73-3376-4E41-A344-6779F4DBBFBB}"/>
  </bookViews>
  <sheets>
    <sheet name="Official Characters" sheetId="1" r:id="rId1"/>
    <sheet name="Basic Stats" sheetId="2" r:id="rId2"/>
    <sheet name="Cards" sheetId="3" r:id="rId3"/>
  </sheets>
  <definedNames>
    <definedName name="_Hlk529464078" localSheetId="0">'Official Characters'!#REF!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G11" i="1" l="1"/>
  <c r="H11" i="1"/>
  <c r="I11" i="1"/>
  <c r="D14" i="1"/>
  <c r="C14" i="1"/>
  <c r="B14" i="1"/>
</calcChain>
</file>

<file path=xl/sharedStrings.xml><?xml version="1.0" encoding="utf-8"?>
<sst xmlns="http://schemas.openxmlformats.org/spreadsheetml/2006/main" count="67" uniqueCount="49">
  <si>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</si>
  <si>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</si>
  <si>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</si>
  <si>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</si>
  <si>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</si>
  <si>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</si>
  <si>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</si>
  <si>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</si>
  <si>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</si>
  <si>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</si>
  <si>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</si>
  <si>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</si>
  <si>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</si>
  <si>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>Type Distribution:</t>
  </si>
  <si>
    <t>Cost</t>
  </si>
  <si>
    <t>Rarity</t>
  </si>
  <si>
    <t>Type</t>
  </si>
  <si>
    <t>Attack</t>
  </si>
  <si>
    <t>Skill</t>
  </si>
  <si>
    <t>Power</t>
  </si>
  <si>
    <t>Unplayable</t>
  </si>
  <si>
    <t>The Retrospect</t>
  </si>
  <si>
    <t>TBD</t>
  </si>
  <si>
    <t>Card color</t>
  </si>
  <si>
    <t>Character name</t>
  </si>
  <si>
    <t>Card draw / Hand size</t>
  </si>
  <si>
    <t>Starting deck</t>
  </si>
  <si>
    <t>Starting relics</t>
  </si>
  <si>
    <t>Ascension max HP loss</t>
  </si>
  <si>
    <t>Card trail color</t>
  </si>
  <si>
    <t>Default card for Match and Keep event</t>
  </si>
  <si>
    <t>Attack color</t>
  </si>
  <si>
    <t>Basic Info</t>
  </si>
  <si>
    <t>Cosmetics</t>
  </si>
  <si>
    <t>Base Stats</t>
  </si>
  <si>
    <t>Energy per turn</t>
  </si>
  <si>
    <t>HP</t>
  </si>
  <si>
    <t>Max HP</t>
  </si>
  <si>
    <t>Gold</t>
  </si>
  <si>
    <t>Orb slots</t>
  </si>
  <si>
    <t>Spire heart finisher effect sequence</t>
  </si>
  <si>
    <t>Spire heart combat dialog</t>
  </si>
  <si>
    <t>Vampire event full text</t>
  </si>
  <si>
    <t>Dialogs</t>
  </si>
  <si>
    <t>Name</t>
  </si>
  <si>
    <t>Description</t>
  </si>
  <si>
    <t>Energy cost</t>
  </si>
  <si>
    <t>Upgraded description</t>
  </si>
  <si>
    <t>Upgraded 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</si>
</sst>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41"/>
      <tableStyleElement type="headerRow" dxfId="4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4" totalsRowCount="1" headerRowDxfId="39" dataDxfId="38">
  <autoFilter ref="A6:D13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37" totalsRowDxfId="36"/>
    <tableColumn id="2" xr3:uid="{4B7223C6-8335-433A-9378-28EFCCDBF04D}" name="Silent" totalsRowFunction="sum" dataDxfId="35" totalsRowDxfId="34"/>
    <tableColumn id="3" xr3:uid="{2C581A80-D6F5-4915-9D06-BA8D353C068D}" name="Ironclad" totalsRowFunction="sum" dataDxfId="33" totalsRowDxfId="32"/>
    <tableColumn id="4" xr3:uid="{BA528A4A-ED02-4115-906A-32084823D809}" name="Defect" totalsRowFunction="sum" dataDxfId="31" totalsRowDxfId="3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29" dataDxfId="2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27" totalsRowDxfId="26"/>
    <tableColumn id="2" xr3:uid="{BBDEB0D6-F456-42CF-9E45-0769D86C8EBC}" name="Silent" totalsRowFunction="sum" dataDxfId="25" totalsRowDxfId="24"/>
    <tableColumn id="3" xr3:uid="{FE11044C-0B04-4341-B805-DD3FC475A98D}" name="Ironclad" totalsRowFunction="sum" dataDxfId="23" totalsRowDxfId="22"/>
    <tableColumn id="4" xr3:uid="{3473F5BA-E9A0-42BC-A801-C0AA1A01137A}" name="Defect" totalsRowFunction="sum" dataDxfId="21" totalsRowDxfId="20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7:I21" totalsRowCount="1" headerRowDxfId="19" dataDxfId="18">
  <autoFilter ref="F17:I20" xr:uid="{AB9EBA6F-19E5-4878-B4BF-640070BDE1CB}"/>
  <tableColumns count="4">
    <tableColumn id="1" xr3:uid="{10488BD1-9981-44C8-B679-8617EA80CFDF}" name="Type" totalsRowLabel="Total" dataDxfId="17" totalsRowDxfId="16"/>
    <tableColumn id="2" xr3:uid="{2BD6E313-819A-4120-B615-A73747A8BFF9}" name="Silent" totalsRowFunction="sum" dataDxfId="15" totalsRowDxfId="14"/>
    <tableColumn id="3" xr3:uid="{29092D1A-1D35-4F6E-9938-E644E403DC81}" name="Ironclad" totalsRowFunction="sum" dataDxfId="13" totalsRowDxfId="12"/>
    <tableColumn id="4" xr3:uid="{D8133038-6E03-4174-95AC-6C4D249B7298}" name="Defect" totalsRowFunction="sum" dataDxfId="11" totalsRowDxfId="1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31"/>
  <sheetViews>
    <sheetView zoomScale="145" zoomScaleNormal="145" workbookViewId="0">
      <selection activeCell="L8" sqref="L8"/>
    </sheetView>
  </sheetViews>
  <sheetFormatPr defaultColWidth="12.42578125" defaultRowHeight="15" x14ac:dyDescent="0.25"/>
  <cols>
    <col min="1" max="16384" width="12.42578125" style="4"/>
  </cols>
  <sheetData>
    <row r="1" spans="1:9" ht="15" customHeight="1" x14ac:dyDescent="0.25">
      <c r="A1" s="14" t="s">
        <v>11</v>
      </c>
      <c r="B1" s="14"/>
      <c r="C1" s="14"/>
      <c r="D1" s="14"/>
      <c r="E1" s="14"/>
      <c r="F1" s="14"/>
      <c r="G1" s="14"/>
    </row>
    <row r="2" spans="1:9" x14ac:dyDescent="0.25">
      <c r="A2" s="14"/>
      <c r="B2" s="14"/>
      <c r="C2" s="14"/>
      <c r="D2" s="14"/>
      <c r="E2" s="14"/>
      <c r="F2" s="14"/>
      <c r="G2" s="14"/>
    </row>
    <row r="3" spans="1:9" x14ac:dyDescent="0.25">
      <c r="A3" s="14"/>
      <c r="B3" s="14"/>
      <c r="C3" s="14"/>
      <c r="D3" s="14"/>
      <c r="E3" s="14"/>
      <c r="F3" s="14"/>
      <c r="G3" s="14"/>
    </row>
    <row r="5" spans="1:9" x14ac:dyDescent="0.25">
      <c r="A5" s="14" t="s">
        <v>5</v>
      </c>
      <c r="B5" s="14"/>
      <c r="C5" s="14"/>
      <c r="D5" s="14"/>
      <c r="F5" s="14" t="s">
        <v>6</v>
      </c>
      <c r="G5" s="14"/>
      <c r="H5" s="14"/>
      <c r="I5" s="14"/>
    </row>
    <row r="6" spans="1:9" x14ac:dyDescent="0.25">
      <c r="A6" s="4" t="s">
        <v>14</v>
      </c>
      <c r="B6" s="4" t="s">
        <v>9</v>
      </c>
      <c r="C6" s="4" t="s">
        <v>7</v>
      </c>
      <c r="D6" s="4" t="s">
        <v>8</v>
      </c>
      <c r="F6" s="4" t="s">
        <v>15</v>
      </c>
      <c r="G6" s="4" t="s">
        <v>9</v>
      </c>
      <c r="H6" s="4" t="s">
        <v>7</v>
      </c>
      <c r="I6" s="4" t="s">
        <v>8</v>
      </c>
    </row>
    <row r="7" spans="1:9" x14ac:dyDescent="0.25">
      <c r="A7" s="4" t="s">
        <v>3</v>
      </c>
      <c r="B7" s="4">
        <v>3</v>
      </c>
      <c r="C7" s="4">
        <v>1</v>
      </c>
      <c r="D7" s="4">
        <v>3</v>
      </c>
      <c r="F7" s="4" t="s">
        <v>12</v>
      </c>
      <c r="G7" s="4">
        <v>4</v>
      </c>
      <c r="H7" s="2">
        <v>3</v>
      </c>
      <c r="I7" s="4">
        <v>4</v>
      </c>
    </row>
    <row r="8" spans="1:9" x14ac:dyDescent="0.25">
      <c r="A8" s="4">
        <v>0</v>
      </c>
      <c r="B8" s="4">
        <v>11</v>
      </c>
      <c r="C8" s="4">
        <v>12</v>
      </c>
      <c r="D8" s="4">
        <v>12</v>
      </c>
      <c r="F8" s="6" t="s">
        <v>0</v>
      </c>
      <c r="G8" s="4">
        <v>19</v>
      </c>
      <c r="H8" s="4">
        <v>20</v>
      </c>
      <c r="I8" s="4">
        <v>18</v>
      </c>
    </row>
    <row r="9" spans="1:9" x14ac:dyDescent="0.25">
      <c r="A9" s="4">
        <v>1</v>
      </c>
      <c r="B9" s="4">
        <v>42</v>
      </c>
      <c r="C9" s="4">
        <v>40</v>
      </c>
      <c r="D9" s="4">
        <v>43</v>
      </c>
      <c r="F9" s="7" t="s">
        <v>1</v>
      </c>
      <c r="G9" s="4">
        <v>33</v>
      </c>
      <c r="H9" s="4">
        <v>36</v>
      </c>
      <c r="I9" s="4">
        <v>36</v>
      </c>
    </row>
    <row r="10" spans="1:9" x14ac:dyDescent="0.25">
      <c r="A10" s="4">
        <v>2</v>
      </c>
      <c r="B10" s="1">
        <v>13</v>
      </c>
      <c r="C10" s="2">
        <v>17</v>
      </c>
      <c r="D10" s="4">
        <v>11</v>
      </c>
      <c r="F10" s="8" t="s">
        <v>2</v>
      </c>
      <c r="G10" s="4">
        <v>19</v>
      </c>
      <c r="H10" s="4">
        <v>16</v>
      </c>
      <c r="I10" s="4">
        <v>17</v>
      </c>
    </row>
    <row r="11" spans="1:9" x14ac:dyDescent="0.25">
      <c r="A11" s="4">
        <v>3</v>
      </c>
      <c r="B11" s="3">
        <v>3</v>
      </c>
      <c r="C11" s="2">
        <v>4</v>
      </c>
      <c r="D11" s="4">
        <v>4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</row>
    <row r="12" spans="1:9" x14ac:dyDescent="0.25">
      <c r="A12" s="5" t="s">
        <v>4</v>
      </c>
      <c r="B12" s="2">
        <v>1</v>
      </c>
      <c r="C12" s="2">
        <v>1</v>
      </c>
      <c r="D12" s="4">
        <v>2</v>
      </c>
    </row>
    <row r="13" spans="1:9" s="9" customFormat="1" x14ac:dyDescent="0.25">
      <c r="A13" s="5" t="s">
        <v>20</v>
      </c>
      <c r="B13" s="2">
        <v>2</v>
      </c>
      <c r="C13" s="2">
        <v>0</v>
      </c>
      <c r="D13" s="9">
        <v>0</v>
      </c>
    </row>
    <row r="14" spans="1:9" x14ac:dyDescent="0.25">
      <c r="A14" s="5" t="s">
        <v>10</v>
      </c>
      <c r="B14" s="5">
        <f>SUBTOTAL(109,Table2[Silent])</f>
        <v>75</v>
      </c>
      <c r="C14" s="1">
        <f>SUBTOTAL(109,Table2[Ironclad])</f>
        <v>75</v>
      </c>
      <c r="D14" s="5">
        <f>SUBTOTAL(109,Table2[Defect])</f>
        <v>75</v>
      </c>
    </row>
    <row r="16" spans="1:9" ht="15" customHeight="1" x14ac:dyDescent="0.25">
      <c r="A16" s="13"/>
      <c r="B16" s="13"/>
      <c r="C16" s="13"/>
      <c r="D16" s="13"/>
      <c r="F16" s="14" t="s">
        <v>13</v>
      </c>
      <c r="G16" s="14"/>
      <c r="H16" s="14"/>
      <c r="I16" s="14"/>
    </row>
    <row r="17" spans="1:9" x14ac:dyDescent="0.25">
      <c r="A17" s="13"/>
      <c r="B17" s="13"/>
      <c r="C17" s="13"/>
      <c r="D17" s="13"/>
      <c r="F17" s="4" t="s">
        <v>16</v>
      </c>
      <c r="G17" s="4" t="s">
        <v>9</v>
      </c>
      <c r="H17" s="4" t="s">
        <v>7</v>
      </c>
      <c r="I17" s="4" t="s">
        <v>8</v>
      </c>
    </row>
    <row r="18" spans="1:9" x14ac:dyDescent="0.25">
      <c r="A18" s="13"/>
      <c r="B18" s="13"/>
      <c r="C18" s="13"/>
      <c r="D18" s="13"/>
      <c r="F18" s="10" t="s">
        <v>17</v>
      </c>
      <c r="G18" s="4">
        <v>28</v>
      </c>
      <c r="H18" s="2">
        <v>32</v>
      </c>
      <c r="I18" s="4">
        <v>24</v>
      </c>
    </row>
    <row r="19" spans="1:9" x14ac:dyDescent="0.25">
      <c r="A19" s="5"/>
      <c r="B19" s="5"/>
      <c r="F19" s="11" t="s">
        <v>18</v>
      </c>
      <c r="G19" s="4">
        <v>36</v>
      </c>
      <c r="H19" s="4">
        <v>29</v>
      </c>
      <c r="I19" s="4">
        <v>37</v>
      </c>
    </row>
    <row r="20" spans="1:9" x14ac:dyDescent="0.25">
      <c r="A20" s="5"/>
      <c r="B20" s="5"/>
      <c r="F20" s="12" t="s">
        <v>19</v>
      </c>
      <c r="G20" s="4">
        <v>11</v>
      </c>
      <c r="H20" s="4">
        <v>14</v>
      </c>
      <c r="I20" s="4">
        <v>14</v>
      </c>
    </row>
    <row r="21" spans="1:9" x14ac:dyDescent="0.25">
      <c r="A21" s="5"/>
      <c r="B21" s="5"/>
      <c r="F21" s="5" t="s">
        <v>10</v>
      </c>
      <c r="G21" s="5">
        <f>SUBTOTAL(109,Table242[Silent])</f>
        <v>75</v>
      </c>
      <c r="H21" s="1">
        <f>SUBTOTAL(109,Table242[Ironclad])</f>
        <v>75</v>
      </c>
      <c r="I21" s="5">
        <f>SUBTOTAL(109,Table242[Defect])</f>
        <v>75</v>
      </c>
    </row>
    <row r="22" spans="1:9" x14ac:dyDescent="0.25">
      <c r="A22" s="5"/>
      <c r="B22" s="5"/>
    </row>
    <row r="23" spans="1:9" x14ac:dyDescent="0.25">
      <c r="F23" s="2"/>
      <c r="G23" s="2"/>
    </row>
    <row r="24" spans="1:9" x14ac:dyDescent="0.25">
      <c r="F24" s="2"/>
      <c r="G24" s="2"/>
    </row>
    <row r="29" spans="1:9" x14ac:dyDescent="0.25">
      <c r="A29" s="5"/>
    </row>
    <row r="31" spans="1:9" x14ac:dyDescent="0.25">
      <c r="G31" s="5"/>
    </row>
  </sheetData>
  <mergeCells count="4">
    <mergeCell ref="A5:D5"/>
    <mergeCell ref="A1:G3"/>
    <mergeCell ref="F5:I5"/>
    <mergeCell ref="F16:I16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4B61-3FF0-44F7-83CD-4481DA79B98B}">
  <dimension ref="A1:H23"/>
  <sheetViews>
    <sheetView workbookViewId="0">
      <selection activeCell="F26" sqref="F26"/>
    </sheetView>
  </sheetViews>
  <sheetFormatPr defaultRowHeight="15" x14ac:dyDescent="0.25"/>
  <cols>
    <col min="1" max="1" width="35.7109375" customWidth="1"/>
    <col min="2" max="2" width="18.28515625" customWidth="1"/>
    <col min="4" max="4" width="33.28515625" customWidth="1"/>
    <col min="6" max="6" width="24" customWidth="1"/>
    <col min="8" max="8" width="24.42578125" customWidth="1"/>
  </cols>
  <sheetData>
    <row r="1" spans="1:8" ht="28.5" x14ac:dyDescent="0.45">
      <c r="A1" s="15" t="s">
        <v>32</v>
      </c>
    </row>
    <row r="2" spans="1:8" ht="28.5" x14ac:dyDescent="0.45">
      <c r="A2" s="15"/>
    </row>
    <row r="3" spans="1:8" ht="18.75" x14ac:dyDescent="0.3">
      <c r="A3" s="17" t="s">
        <v>33</v>
      </c>
      <c r="B3" s="17"/>
      <c r="D3" t="s">
        <v>40</v>
      </c>
      <c r="F3" t="s">
        <v>26</v>
      </c>
      <c r="H3" t="s">
        <v>27</v>
      </c>
    </row>
    <row r="4" spans="1:8" x14ac:dyDescent="0.25">
      <c r="A4" t="s">
        <v>24</v>
      </c>
      <c r="B4" t="s">
        <v>21</v>
      </c>
      <c r="D4" t="s">
        <v>22</v>
      </c>
      <c r="F4" t="s">
        <v>22</v>
      </c>
      <c r="H4" t="s">
        <v>22</v>
      </c>
    </row>
    <row r="5" spans="1:8" x14ac:dyDescent="0.25">
      <c r="A5" t="s">
        <v>23</v>
      </c>
      <c r="B5" t="s">
        <v>22</v>
      </c>
    </row>
    <row r="6" spans="1:8" x14ac:dyDescent="0.25">
      <c r="A6" t="s">
        <v>29</v>
      </c>
      <c r="B6" t="s">
        <v>22</v>
      </c>
    </row>
    <row r="7" spans="1:8" x14ac:dyDescent="0.25">
      <c r="A7" t="s">
        <v>31</v>
      </c>
      <c r="B7" t="s">
        <v>22</v>
      </c>
    </row>
    <row r="9" spans="1:8" ht="18.75" x14ac:dyDescent="0.3">
      <c r="A9" s="17" t="s">
        <v>34</v>
      </c>
      <c r="B9" s="17"/>
    </row>
    <row r="10" spans="1:8" x14ac:dyDescent="0.25">
      <c r="A10" t="s">
        <v>35</v>
      </c>
      <c r="B10">
        <v>3</v>
      </c>
    </row>
    <row r="11" spans="1:8" x14ac:dyDescent="0.25">
      <c r="A11" t="s">
        <v>36</v>
      </c>
      <c r="B11">
        <v>75</v>
      </c>
    </row>
    <row r="12" spans="1:8" x14ac:dyDescent="0.25">
      <c r="A12" t="s">
        <v>37</v>
      </c>
      <c r="B12">
        <v>75</v>
      </c>
    </row>
    <row r="13" spans="1:8" x14ac:dyDescent="0.25">
      <c r="A13" t="s">
        <v>38</v>
      </c>
      <c r="B13">
        <v>99</v>
      </c>
    </row>
    <row r="14" spans="1:8" x14ac:dyDescent="0.25">
      <c r="A14" t="s">
        <v>25</v>
      </c>
      <c r="B14">
        <v>5</v>
      </c>
    </row>
    <row r="15" spans="1:8" x14ac:dyDescent="0.25">
      <c r="A15" t="s">
        <v>39</v>
      </c>
      <c r="B15">
        <v>0</v>
      </c>
    </row>
    <row r="16" spans="1:8" x14ac:dyDescent="0.25">
      <c r="A16" t="s">
        <v>28</v>
      </c>
      <c r="B16">
        <v>5</v>
      </c>
    </row>
    <row r="17" spans="1:2" x14ac:dyDescent="0.25">
      <c r="A17" t="s">
        <v>30</v>
      </c>
      <c r="B17" t="s">
        <v>22</v>
      </c>
    </row>
    <row r="19" spans="1:2" ht="18.75" x14ac:dyDescent="0.3">
      <c r="A19" s="17" t="s">
        <v>43</v>
      </c>
      <c r="B19" s="17"/>
    </row>
    <row r="20" spans="1:2" x14ac:dyDescent="0.25">
      <c r="A20" s="16" t="s">
        <v>41</v>
      </c>
      <c r="B20" s="16"/>
    </row>
    <row r="21" spans="1:2" x14ac:dyDescent="0.25">
      <c r="A21" s="18" t="s">
        <v>22</v>
      </c>
      <c r="B21" s="18"/>
    </row>
    <row r="22" spans="1:2" x14ac:dyDescent="0.25">
      <c r="A22" s="16" t="s">
        <v>42</v>
      </c>
      <c r="B22" s="16"/>
    </row>
    <row r="23" spans="1:2" x14ac:dyDescent="0.25">
      <c r="A23" s="18" t="s">
        <v>22</v>
      </c>
      <c r="B23" s="18"/>
    </row>
  </sheetData>
  <mergeCells count="7">
    <mergeCell ref="A23:B23"/>
    <mergeCell ref="A3:B3"/>
    <mergeCell ref="A9:B9"/>
    <mergeCell ref="A19:B19"/>
    <mergeCell ref="A20:B20"/>
    <mergeCell ref="A22:B22"/>
    <mergeCell ref="A21:B21"/>
  </mergeCells>
  <conditionalFormatting sqref="B4:B7">
    <cfRule type="cellIs" dxfId="6" priority="4" operator="equal">
      <formula>"TBD"</formula>
    </cfRule>
  </conditionalFormatting>
  <conditionalFormatting sqref="B10:B17">
    <cfRule type="cellIs" dxfId="5" priority="3" operator="equal">
      <formula>"TBD"</formula>
    </cfRule>
  </conditionalFormatting>
  <conditionalFormatting sqref="A21:B21 A23:B23">
    <cfRule type="cellIs" dxfId="4" priority="2" operator="equal">
      <formula>"TBD"</formula>
    </cfRule>
  </conditionalFormatting>
  <conditionalFormatting sqref="D4 F4 H4">
    <cfRule type="cellIs" dxfId="0" priority="1" operator="equal">
      <formula>"TBD"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79A3-08C0-447D-93DC-79F9D6E19EF5}">
  <dimension ref="A1:G1"/>
  <sheetViews>
    <sheetView tabSelected="1" workbookViewId="0">
      <selection activeCell="H1" sqref="H1"/>
    </sheetView>
  </sheetViews>
  <sheetFormatPr defaultRowHeight="15" x14ac:dyDescent="0.25"/>
  <sheetData>
    <row r="1" spans="1:7" x14ac:dyDescent="0.25">
      <c r="A1" t="s">
        <v>44</v>
      </c>
      <c r="B1" t="s">
        <v>45</v>
      </c>
      <c r="C1" t="s">
        <v>16</v>
      </c>
      <c r="D1" t="s">
        <v>46</v>
      </c>
      <c r="E1" t="s">
        <v>47</v>
      </c>
      <c r="F1" t="s">
        <v>48</v>
      </c>
      <c r="G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Official Characters</vt:lpstr>
      <vt:lpstr>Basic Stats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YS L</cp:lastModifiedBy>
  <dcterms:created xsi:type="dcterms:W3CDTF">2019-01-12T15:22:17Z</dcterms:created>
  <dcterms:modified xsi:type="dcterms:W3CDTF">2022-03-25T11:11:18Z</dcterms:modified>
</cp:coreProperties>
</file>