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Desktop\Classwork\crowdfunding_analysis\"/>
    </mc:Choice>
  </mc:AlternateContent>
  <xr:revisionPtr revIDLastSave="0" documentId="13_ncr:1_{01C64D88-EC14-4415-8E5F-C6897647A99B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Kickstarter" sheetId="1" r:id="rId1"/>
    <sheet name="Outcomes Based on Goals" sheetId="22" r:id="rId2"/>
    <sheet name="Theater Outcomes by Launch Date" sheetId="21" r:id="rId3"/>
    <sheet name="Descriptive Statistics" sheetId="15" r:id="rId4"/>
    <sheet name="Category Statistics" sheetId="4" r:id="rId5"/>
    <sheet name="Subcategory Statistics" sheetId="6" r:id="rId6"/>
    <sheet name="Outcomes based on launch date" sheetId="10" r:id="rId7"/>
    <sheet name="Edinburg Research" sheetId="11" r:id="rId8"/>
  </sheets>
  <definedNames>
    <definedName name="_xlnm._FilterDatabase" localSheetId="7" hidden="1">'Edinburg Research'!$E$1:$E$6</definedName>
    <definedName name="_xlnm._FilterDatabase" localSheetId="0" hidden="1">Kickstarter!$A$1:$V$4117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2" l="1"/>
  <c r="H4" i="22"/>
  <c r="H5" i="22"/>
  <c r="H6" i="22"/>
  <c r="H7" i="22"/>
  <c r="H8" i="22"/>
  <c r="H9" i="22"/>
  <c r="H10" i="22"/>
  <c r="H11" i="22"/>
  <c r="H12" i="22"/>
  <c r="H13" i="22"/>
  <c r="H2" i="22"/>
  <c r="G3" i="22"/>
  <c r="G4" i="22"/>
  <c r="G5" i="22"/>
  <c r="G6" i="22"/>
  <c r="G7" i="22"/>
  <c r="G8" i="22"/>
  <c r="G9" i="22"/>
  <c r="G10" i="22"/>
  <c r="G11" i="22"/>
  <c r="G12" i="22"/>
  <c r="G13" i="22"/>
  <c r="G2" i="22"/>
  <c r="F3" i="22"/>
  <c r="F4" i="22"/>
  <c r="F5" i="22"/>
  <c r="F6" i="22"/>
  <c r="F7" i="22"/>
  <c r="F8" i="22"/>
  <c r="F9" i="22"/>
  <c r="F10" i="22"/>
  <c r="F11" i="22"/>
  <c r="F12" i="22"/>
  <c r="F13" i="22"/>
  <c r="F2" i="22"/>
  <c r="E3" i="22"/>
  <c r="E4" i="22"/>
  <c r="E5" i="22"/>
  <c r="E6" i="22"/>
  <c r="E7" i="22"/>
  <c r="E8" i="22"/>
  <c r="E9" i="22"/>
  <c r="E10" i="22"/>
  <c r="E11" i="22"/>
  <c r="E12" i="22"/>
  <c r="E13" i="22"/>
  <c r="E2" i="22"/>
  <c r="D12" i="22"/>
  <c r="D11" i="22"/>
  <c r="D10" i="22"/>
  <c r="D9" i="22"/>
  <c r="D8" i="22"/>
  <c r="D7" i="22"/>
  <c r="D6" i="22"/>
  <c r="D5" i="22"/>
  <c r="D4" i="22"/>
  <c r="D3" i="22"/>
  <c r="D2" i="22"/>
  <c r="D13" i="22"/>
  <c r="C13" i="22"/>
  <c r="C12" i="22"/>
  <c r="C11" i="22"/>
  <c r="C10" i="22"/>
  <c r="C9" i="22"/>
  <c r="C8" i="22"/>
  <c r="C7" i="22"/>
  <c r="C6" i="22"/>
  <c r="C5" i="22"/>
  <c r="C4" i="22"/>
  <c r="C3" i="22"/>
  <c r="B13" i="22"/>
  <c r="B12" i="22"/>
  <c r="B11" i="22"/>
  <c r="B10" i="22"/>
  <c r="B9" i="22"/>
  <c r="B8" i="22"/>
  <c r="B7" i="22"/>
  <c r="B6" i="22"/>
  <c r="B5" i="22"/>
  <c r="B4" i="22"/>
  <c r="B3" i="22"/>
  <c r="C2" i="22"/>
  <c r="B2" i="22"/>
  <c r="S2" i="1"/>
  <c r="U2" i="1" s="1"/>
  <c r="C13" i="15"/>
  <c r="C12" i="15"/>
  <c r="C14" i="15" s="1"/>
  <c r="C11" i="15"/>
  <c r="B13" i="15"/>
  <c r="B12" i="15"/>
  <c r="B14" i="15" s="1"/>
  <c r="B11" i="15"/>
  <c r="C6" i="15"/>
  <c r="C5" i="15"/>
  <c r="C7" i="15" s="1"/>
  <c r="B6" i="15"/>
  <c r="B5" i="15"/>
  <c r="B7" i="15" s="1"/>
  <c r="C4" i="15"/>
  <c r="B4" i="15"/>
  <c r="B9" i="15"/>
  <c r="C10" i="15"/>
  <c r="B10" i="15"/>
  <c r="C9" i="15"/>
  <c r="C3" i="15"/>
  <c r="B3" i="15"/>
  <c r="C2" i="15"/>
  <c r="B2" i="15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P3162" i="1"/>
  <c r="P53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4117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<sst xmlns="http://schemas.openxmlformats.org/spreadsheetml/2006/main" count="33050" uniqueCount="8418">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</sst>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6" fontId="0" fillId="0" borderId="0" xfId="0" applyNumberFormat="1"/>
    <xf numFmtId="0" fontId="2" fillId="0" borderId="0" xfId="0" applyFont="1"/>
    <xf numFmtId="2" fontId="2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9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3D-4C24-AE74-CB504B0BE3C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3D-4C24-AE74-CB504B0BE3C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3D-4C24-AE74-CB504B0BE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833423"/>
        <c:axId val="8948280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13D-4C24-AE74-CB504B0BE3C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13D-4C24-AE74-CB504B0BE3C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13D-4C24-AE74-CB504B0BE3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13D-4C24-AE74-CB504B0BE3CB}"/>
                  </c:ext>
                </c:extLst>
              </c15:ser>
            </c15:filteredLineSeries>
          </c:ext>
        </c:extLst>
      </c:lineChart>
      <c:catAx>
        <c:axId val="89483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828015"/>
        <c:crosses val="autoZero"/>
        <c:auto val="1"/>
        <c:lblAlgn val="ctr"/>
        <c:lblOffset val="100"/>
        <c:noMultiLvlLbl val="0"/>
      </c:catAx>
      <c:valAx>
        <c:axId val="8948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83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5115073290799772"/>
          <c:y val="0.1159088984844636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C-4287-BEF4-3C06E697140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C-4287-BEF4-3C06E697140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3C-4287-BEF4-3C06E6971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8025583"/>
        <c:axId val="1518030159"/>
      </c:lineChart>
      <c:catAx>
        <c:axId val="151802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0159"/>
        <c:crosses val="autoZero"/>
        <c:auto val="1"/>
        <c:lblAlgn val="ctr"/>
        <c:lblOffset val="100"/>
        <c:noMultiLvlLbl val="0"/>
      </c:catAx>
      <c:valAx>
        <c:axId val="151803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2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F-44F3-ADD8-EA2682E7DF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1F-44F3-ADD8-EA2682E7DF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1F-44F3-ADD8-EA2682E7DF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1F-44F3-ADD8-EA2682E7D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461808"/>
        <c:axId val="279463056"/>
      </c:barChart>
      <c:catAx>
        <c:axId val="27946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463056"/>
        <c:crosses val="autoZero"/>
        <c:auto val="1"/>
        <c:lblAlgn val="ctr"/>
        <c:lblOffset val="100"/>
        <c:noMultiLvlLbl val="0"/>
      </c:catAx>
      <c:valAx>
        <c:axId val="27946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46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4-4B51-BD37-8E5CFA1623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4-4B51-BD37-8E5CFA1623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4-4B51-BD37-8E5CFA162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955296"/>
        <c:axId val="558957376"/>
      </c:barChart>
      <c:catAx>
        <c:axId val="55895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57376"/>
        <c:crosses val="autoZero"/>
        <c:auto val="1"/>
        <c:lblAlgn val="ctr"/>
        <c:lblOffset val="100"/>
        <c:noMultiLvlLbl val="0"/>
      </c:catAx>
      <c:valAx>
        <c:axId val="5589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5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9-46B3-AFF0-4167940F27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9-46B3-AFF0-4167940F27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9-46B3-AFF0-4167940F27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29-46B3-AFF0-4167940F2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170368"/>
        <c:axId val="825169120"/>
      </c:lineChart>
      <c:catAx>
        <c:axId val="82517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69120"/>
        <c:crosses val="autoZero"/>
        <c:auto val="1"/>
        <c:lblAlgn val="ctr"/>
        <c:lblOffset val="100"/>
        <c:noMultiLvlLbl val="0"/>
      </c:catAx>
      <c:valAx>
        <c:axId val="8251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7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530224</xdr:colOff>
      <xdr:row>13</xdr:row>
      <xdr:rowOff>25400</xdr:rowOff>
    </xdr:from>
    <xdr:to>
      <xdr:col>7</xdr:col>
      <xdr:colOff>1041400</xdr:colOff>
      <xdr:row>30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65E4243-05CF-7003-B9AF-1CCD8AA84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107950</xdr:rowOff>
    </xdr:from>
    <xdr:to>
      <xdr:col>11</xdr:col>
      <xdr:colOff>577850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CDFFA-AB82-A461-DC81-0D2B3E33A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155575</xdr:rowOff>
    </xdr:from>
    <xdr:to>
      <xdr:col>14</xdr:col>
      <xdr:colOff>0</xdr:colOff>
      <xdr:row>15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6A871-4936-52D8-0502-08D2BD83F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174625</xdr:colOff>
      <xdr:row>2</xdr:row>
      <xdr:rowOff>31750</xdr:rowOff>
    </xdr:from>
    <xdr:to>
      <xdr:col>14</xdr:col>
      <xdr:colOff>479425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DFF6C-0DB6-27A7-7BA4-A83767986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2</xdr:row>
      <xdr:rowOff>146050</xdr:rowOff>
    </xdr:from>
    <xdr:to>
      <xdr:col>14</xdr:col>
      <xdr:colOff>390525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C5F24-2DD9-878B-023B-C5F774E85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Mecouch" refreshedDate="44844.800196643519" createdVersion="8" refreshedVersion="8" minRefreshableVersion="3" recordCount="4116" xr:uid="{4789B7FA-A690-4D0D-9CED-D573636A4E5C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Mecouch" refreshedDate="44846.527302546296" createdVersion="8" refreshedVersion="8" minRefreshableVersion="3" recordCount="4116" xr:uid="{11CA5EF5-B8A7-4367-84C4-A8FEEFFCFD9A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24061-8096-429F-9CE7-B3D897069CB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7CCFC-1EAA-4B12-B441-D9737D3BCC4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E0A15-4E1D-4D47-9842-F51FD52E10D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A4A97-9378-4D7B-BD74-760160AD3FF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B1" zoomScale="80" zoomScaleNormal="80" workbookViewId="0">
      <selection sqref="A1:XFD1"/>
    </sheetView>
  </sheetViews>
  <sheetFormatPr defaultColWidth="8.81640625" defaultRowHeight="14.5" x14ac:dyDescent="0.35"/>
  <cols>
    <col min="2" max="2" width="38.453125" style="8" customWidth="1"/>
    <col min="3" max="3" width="40.36328125" style="3" customWidth="1"/>
    <col min="4" max="4" width="16.26953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4.08984375" bestFit="1" customWidth="1"/>
    <col min="10" max="10" width="17.36328125" bestFit="1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5.90625" bestFit="1" customWidth="1"/>
    <col min="17" max="17" width="15" customWidth="1"/>
    <col min="18" max="18" width="15.6328125" customWidth="1"/>
    <col min="19" max="19" width="28.453125" style="17" bestFit="1" customWidth="1"/>
    <col min="20" max="20" width="28.54296875" style="17" bestFit="1" customWidth="1"/>
    <col min="22" max="22" width="14.90625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  <c r="U1" s="1" t="s">
        <v>8367</v>
      </c>
    </row>
    <row r="2" spans="1:21" ht="43.5" x14ac:dyDescent="0.35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>YEAR(S5)</f>
        <v>2014</v>
      </c>
    </row>
    <row r="6" spans="1:21" ht="58" x14ac:dyDescent="0.3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>IFERROR(ROUND(E535/L535,2),0)</f>
        <v>117.88</v>
      </c>
      <c r="Q535" s="11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>IFERROR(ROUND(E3162/L3162,2),0)</f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7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7" si="321">IFERROR(ROUND(E4099/L4099,2),0)</f>
        <v>0</v>
      </c>
      <c r="Q4099" s="11" t="s">
        <v>8315</v>
      </c>
      <c r="R4099" t="s">
        <v>8316</v>
      </c>
      <c r="S4099" s="17">
        <f t="shared" ref="S4099:S4117" si="322">(((J4099/60)/60)/24)+DATE(1970,1,1)</f>
        <v>42344.824502314819</v>
      </c>
      <c r="T4099" s="17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3.5" x14ac:dyDescent="0.3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  <row r="4116" spans="1:21" x14ac:dyDescent="0.35">
      <c r="O4116" t="e">
        <f t="shared" si="320"/>
        <v>#DIV/0!</v>
      </c>
      <c r="P4116">
        <f t="shared" si="321"/>
        <v>0</v>
      </c>
      <c r="S4116" s="17">
        <f t="shared" si="322"/>
        <v>25569</v>
      </c>
      <c r="T4116" s="17">
        <f t="shared" si="323"/>
        <v>25569</v>
      </c>
      <c r="U4116">
        <f t="shared" si="324"/>
        <v>1970</v>
      </c>
    </row>
    <row r="4117" spans="1:21" x14ac:dyDescent="0.35">
      <c r="O4117" t="e">
        <f t="shared" si="320"/>
        <v>#DIV/0!</v>
      </c>
      <c r="P4117">
        <f t="shared" si="321"/>
        <v>0</v>
      </c>
      <c r="S4117" s="17">
        <f t="shared" si="322"/>
        <v>25569</v>
      </c>
      <c r="T4117" s="17">
        <f t="shared" si="323"/>
        <v>25569</v>
      </c>
      <c r="U4117">
        <f t="shared" si="324"/>
        <v>1970</v>
      </c>
    </row>
  </sheetData>
  <autoFilter ref="A1:V4117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2">
      <colorScale>
        <cfvo type="min"/>
        <cfvo type="max"/>
        <color rgb="FFC0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O1: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B9DDD-4A13-4343-91B8-6D0FC1CC304E}">
  <dimension ref="A1:H13"/>
  <sheetViews>
    <sheetView topLeftCell="A16" workbookViewId="0">
      <selection activeCell="J10" sqref="J10"/>
    </sheetView>
  </sheetViews>
  <sheetFormatPr defaultRowHeight="14.5" x14ac:dyDescent="0.35"/>
  <cols>
    <col min="1" max="1" width="13.54296875" style="22" bestFit="1" customWidth="1"/>
    <col min="2" max="2" width="15.1796875" bestFit="1" customWidth="1"/>
    <col min="3" max="3" width="12" bestFit="1" customWidth="1"/>
    <col min="4" max="4" width="14.453125" bestFit="1" customWidth="1"/>
    <col min="5" max="5" width="11.26953125" bestFit="1" customWidth="1"/>
    <col min="6" max="6" width="17.54296875" style="24" bestFit="1" customWidth="1"/>
    <col min="7" max="7" width="14.36328125" style="24" bestFit="1" customWidth="1"/>
    <col min="8" max="8" width="16.7265625" style="24" bestFit="1" customWidth="1"/>
  </cols>
  <sheetData>
    <row r="1" spans="1:8" s="19" customFormat="1" ht="13" x14ac:dyDescent="0.3">
      <c r="A1" s="20" t="s">
        <v>8382</v>
      </c>
      <c r="B1" s="19" t="s">
        <v>8399</v>
      </c>
      <c r="C1" s="19" t="s">
        <v>8400</v>
      </c>
      <c r="D1" s="19" t="s">
        <v>8401</v>
      </c>
      <c r="E1" s="19" t="s">
        <v>8402</v>
      </c>
      <c r="F1" s="23" t="s">
        <v>8403</v>
      </c>
      <c r="G1" s="23" t="s">
        <v>8404</v>
      </c>
      <c r="H1" s="23" t="s">
        <v>8405</v>
      </c>
    </row>
    <row r="2" spans="1:8" x14ac:dyDescent="0.35">
      <c r="A2" s="21" t="s">
        <v>8406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SUM(B2,C2,D2)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35">
      <c r="A3" s="21" t="s">
        <v>8407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SUM(B3,C3,D3)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35">
      <c r="A4" s="21" t="s">
        <v>8408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5">
      <c r="A5" s="21" t="s">
        <v>8409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35">
      <c r="A6" s="21" t="s">
        <v>8410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5">
      <c r="A7" s="21" t="s">
        <v>8411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5">
      <c r="A8" s="21" t="s">
        <v>8412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5">
      <c r="A9" s="21" t="s">
        <v>8413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5">
      <c r="A10" s="21" t="s">
        <v>8414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5">
      <c r="A11" s="21" t="s">
        <v>8415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5">
      <c r="A12" s="21" t="s">
        <v>8416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5">
      <c r="A13" s="21" t="s">
        <v>8417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"&lt;=50000", Kickstarter!F:F, "canceled", Kickstarter!R:R, 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C9D79-E5BC-477A-8CC1-0FF41D6EF28B}">
  <dimension ref="A1:E18"/>
  <sheetViews>
    <sheetView tabSelected="1" workbookViewId="0">
      <selection activeCell="A9" sqref="A6:A17"/>
      <pivotSelection pane="bottomRight" showHeader="1" axis="axisRow" activeRow="8" previousRow="8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8367</v>
      </c>
      <c r="B1" t="s">
        <v>8364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5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5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5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5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5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5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5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5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5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5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5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C2141-5C4F-406F-A1A3-BB282A607C17}">
  <dimension ref="A1:C14"/>
  <sheetViews>
    <sheetView workbookViewId="0">
      <selection activeCell="C15" sqref="C15"/>
    </sheetView>
  </sheetViews>
  <sheetFormatPr defaultRowHeight="14.5" x14ac:dyDescent="0.35"/>
  <cols>
    <col min="1" max="1" width="26.26953125" bestFit="1" customWidth="1"/>
    <col min="2" max="2" width="11.81640625" style="18" bestFit="1" customWidth="1"/>
    <col min="3" max="3" width="11.08984375" style="18" bestFit="1" customWidth="1"/>
  </cols>
  <sheetData>
    <row r="1" spans="1:3" x14ac:dyDescent="0.35">
      <c r="B1" s="18" t="s">
        <v>8389</v>
      </c>
      <c r="C1" s="18" t="s">
        <v>8390</v>
      </c>
    </row>
    <row r="2" spans="1:3" x14ac:dyDescent="0.3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8394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5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5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3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5">
      <c r="A13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2D6D4-94F6-40E0-B0A3-D0AC0041D352}">
  <dimension ref="A1:F6"/>
  <sheetViews>
    <sheetView workbookViewId="0">
      <selection activeCell="F9" sqref="F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0024D-A95D-4E3C-82EE-D6114B930465}">
  <dimension ref="A1:E7"/>
  <sheetViews>
    <sheetView workbookViewId="0">
      <selection activeCell="G8" sqref="G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2" t="s">
        <v>8222</v>
      </c>
      <c r="B1" t="s">
        <v>8364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8BFA-0575-420D-A807-A948568A3435}">
  <dimension ref="A1:F18"/>
  <sheetViews>
    <sheetView workbookViewId="0">
      <selection activeCell="L2" sqref="L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8367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8368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5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5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5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5" t="s">
        <v>8369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5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5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5" t="s">
        <v>8371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5" t="s">
        <v>8372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5" t="s">
        <v>8373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5" t="s">
        <v>8374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5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0306-93DB-41AB-B90A-B5E5C8766A2B}">
  <dimension ref="A1:F6"/>
  <sheetViews>
    <sheetView zoomScaleNormal="100" workbookViewId="0">
      <selection activeCell="B17" sqref="B17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15, FALSE)</f>
        <v>51.79</v>
      </c>
      <c r="F2">
        <f>VLOOKUP(A2, Kickstarter!B:S,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15, FALSE)</f>
        <v>36.07</v>
      </c>
      <c r="F3">
        <f>VLOOKUP(A3, Kickstarter!B:S,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15, FALSE)</f>
        <v>33.03</v>
      </c>
      <c r="F4">
        <f>VLOOKUP(A4, Kickstarter!B:S,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15, FALSE)</f>
        <v>44.92</v>
      </c>
      <c r="F5">
        <f>VLOOKUP(A5, Kickstarter!B:S,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15, FALSE)</f>
        <v>36.61</v>
      </c>
      <c r="F6">
        <f>VLOOKUP(A6, Kickstarter!B:S, 11, FALSE)</f>
        <v>113</v>
      </c>
    </row>
  </sheetData>
  <autoFilter ref="E1:E6" xr:uid="{773B0306-93DB-41AB-B90A-B5E5C8766A2B}"/>
  <pageMargins left="0.7" right="0.7" top="0.75" bottom="0.75" header="0.3" footer="0.3"/>
  <pageSetup orientation="portrait" r:id="rId1"/>
  <headerFooter>
    <oddHeader>&amp;C&amp;A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 Mecouch</cp:lastModifiedBy>
  <dcterms:created xsi:type="dcterms:W3CDTF">2017-04-20T15:17:24Z</dcterms:created>
  <dcterms:modified xsi:type="dcterms:W3CDTF">2022-10-14T01:33:09Z</dcterms:modified>
</cp:coreProperties>
</file>