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Multilpe Properties" sheetId="1" r:id="rId3"/>
    <sheet state="visible" name="Add Lease" sheetId="2" r:id="rId4"/>
    <sheet state="visible" name="Add Supplier" sheetId="3" r:id="rId5"/>
    <sheet state="visible" name="Owner Login" sheetId="4" r:id="rId6"/>
    <sheet state="visible" name="User Login" sheetId="5" r:id="rId7"/>
    <sheet state="visible" name="Search" sheetId="6" r:id="rId8"/>
    <sheet state="visible" name="Sheet16" sheetId="7" r:id="rId9"/>
    <sheet state="visible" name="Add Single Property" sheetId="8" r:id="rId10"/>
    <sheet state="visible" name="Add Tenant" sheetId="9" r:id="rId11"/>
    <sheet state="visible" name="keys" sheetId="10" r:id="rId12"/>
    <sheet state="visible" name="Owner Maa" sheetId="11" r:id="rId13"/>
    <sheet state="visible" name="Property Tab" sheetId="12" r:id="rId14"/>
    <sheet state="visible" name="Add Inspections" sheetId="13" r:id="rId15"/>
  </sheets>
  <definedNames/>
  <calcPr/>
</workbook>
</file>

<file path=xl/sharedStrings.xml><?xml version="1.0" encoding="utf-8"?>
<sst xmlns="http://schemas.openxmlformats.org/spreadsheetml/2006/main" count="976" uniqueCount="333">
  <si>
    <t>id</t>
  </si>
  <si>
    <t>unit</t>
  </si>
  <si>
    <t>unitnumber</t>
  </si>
  <si>
    <t>number</t>
  </si>
  <si>
    <t>Street</t>
  </si>
  <si>
    <t>streettype</t>
  </si>
  <si>
    <t>Suburb</t>
  </si>
  <si>
    <t>PostCode</t>
  </si>
  <si>
    <t>region</t>
  </si>
  <si>
    <t>email</t>
  </si>
  <si>
    <t>OwnerName</t>
  </si>
  <si>
    <t>propertyname</t>
  </si>
  <si>
    <t>Change this no to change owner email after a full run</t>
  </si>
  <si>
    <t>Lot</t>
  </si>
  <si>
    <t>Auotomation Test Milroy</t>
  </si>
  <si>
    <t>Test suburb 12</t>
  </si>
  <si>
    <t>Victoria</t>
  </si>
  <si>
    <t>h.milroyperera+owneri@gmail.com</t>
  </si>
  <si>
    <t>Owner_1835</t>
  </si>
  <si>
    <t>Change this no to change the unit number</t>
  </si>
  <si>
    <t>Test suburb 13</t>
  </si>
  <si>
    <t>Owner_1836</t>
  </si>
  <si>
    <t>Test suburb 14</t>
  </si>
  <si>
    <t>Owner_1837</t>
  </si>
  <si>
    <t>Test suburb 15</t>
  </si>
  <si>
    <t>Owner_1838</t>
  </si>
  <si>
    <t>Test suburb 16</t>
  </si>
  <si>
    <t>Owner_1839</t>
  </si>
  <si>
    <t>Test suburb 17</t>
  </si>
  <si>
    <t>Owner_1840</t>
  </si>
  <si>
    <t>Test suburb 18</t>
  </si>
  <si>
    <t>Owner_1841</t>
  </si>
  <si>
    <t>Test suburb 19</t>
  </si>
  <si>
    <t>Owner_1842</t>
  </si>
  <si>
    <t>Test suburb 20</t>
  </si>
  <si>
    <t>Owner_1843</t>
  </si>
  <si>
    <t>Test suburb 21</t>
  </si>
  <si>
    <t>Owner_1844</t>
  </si>
  <si>
    <t>Test suburb 22</t>
  </si>
  <si>
    <t>Owner_1845</t>
  </si>
  <si>
    <t>Test suburb 23</t>
  </si>
  <si>
    <t>Owner_1846</t>
  </si>
  <si>
    <t>Test suburb 24</t>
  </si>
  <si>
    <t>Owner_1847</t>
  </si>
  <si>
    <t>Test suburb 25</t>
  </si>
  <si>
    <t>Owner_1848</t>
  </si>
  <si>
    <t>Test suburb 26</t>
  </si>
  <si>
    <t>Owner_1849</t>
  </si>
  <si>
    <t>Test suburb 27</t>
  </si>
  <si>
    <t>Owner_1850</t>
  </si>
  <si>
    <t>Test suburb 28</t>
  </si>
  <si>
    <t>Owner_1851</t>
  </si>
  <si>
    <t>Test suburb 29</t>
  </si>
  <si>
    <t>Owner_1852</t>
  </si>
  <si>
    <t>Test suburb 30</t>
  </si>
  <si>
    <t>Owner_1853</t>
  </si>
  <si>
    <t>Test suburb 31</t>
  </si>
  <si>
    <t>Owner_1854</t>
  </si>
  <si>
    <t>Test suburb 32</t>
  </si>
  <si>
    <t>Owner_1855</t>
  </si>
  <si>
    <t>Test suburb 33</t>
  </si>
  <si>
    <t>Owner_1856</t>
  </si>
  <si>
    <t>Test suburb 34</t>
  </si>
  <si>
    <t>Owner_1857</t>
  </si>
  <si>
    <t>Test suburb 35</t>
  </si>
  <si>
    <t>Owner_1858</t>
  </si>
  <si>
    <t>Test suburb 36</t>
  </si>
  <si>
    <t>Owner_1859</t>
  </si>
  <si>
    <t>Test suburb 37</t>
  </si>
  <si>
    <t>Owner_1860</t>
  </si>
  <si>
    <t>Test suburb 38</t>
  </si>
  <si>
    <t>Owner_1861</t>
  </si>
  <si>
    <t>Test suburb 39</t>
  </si>
  <si>
    <t>Owner_1862</t>
  </si>
  <si>
    <t>Test suburb 40</t>
  </si>
  <si>
    <t>Owner_1863</t>
  </si>
  <si>
    <t>Test suburb 41</t>
  </si>
  <si>
    <t>Owner_1864</t>
  </si>
  <si>
    <t>Test suburb 42</t>
  </si>
  <si>
    <t>Owner_1865</t>
  </si>
  <si>
    <t>Test suburb 43</t>
  </si>
  <si>
    <t>Owner_1866</t>
  </si>
  <si>
    <t>Test suburb 44</t>
  </si>
  <si>
    <t>Owner_1867</t>
  </si>
  <si>
    <t>Test suburb 45</t>
  </si>
  <si>
    <t>Owner_1868</t>
  </si>
  <si>
    <t>Test suburb 46</t>
  </si>
  <si>
    <t>Owner_1869</t>
  </si>
  <si>
    <t>Test suburb 47</t>
  </si>
  <si>
    <t>Owner_1870</t>
  </si>
  <si>
    <t>Test suburb 48</t>
  </si>
  <si>
    <t>Owner_1871</t>
  </si>
  <si>
    <t>Test suburb 49</t>
  </si>
  <si>
    <t>Owner_1872</t>
  </si>
  <si>
    <t>Test suburb 50</t>
  </si>
  <si>
    <t>Owner_1873</t>
  </si>
  <si>
    <t>Test suburb 51</t>
  </si>
  <si>
    <t>Owner_1874</t>
  </si>
  <si>
    <t>Test suburb 52</t>
  </si>
  <si>
    <t>Owner_1875</t>
  </si>
  <si>
    <t>Test suburb 53</t>
  </si>
  <si>
    <t>Owner_1876</t>
  </si>
  <si>
    <t>Test suburb 54</t>
  </si>
  <si>
    <t>Owner_1877</t>
  </si>
  <si>
    <t>Test suburb 55</t>
  </si>
  <si>
    <t>Owner_1878</t>
  </si>
  <si>
    <t>Test suburb 56</t>
  </si>
  <si>
    <t>Owner_1879</t>
  </si>
  <si>
    <t>Test suburb 57</t>
  </si>
  <si>
    <t>Owner_1880</t>
  </si>
  <si>
    <t>Test suburb 58</t>
  </si>
  <si>
    <t>Owner_1881</t>
  </si>
  <si>
    <t>Test suburb 59</t>
  </si>
  <si>
    <t>Owner_1882</t>
  </si>
  <si>
    <t>Test suburb 60</t>
  </si>
  <si>
    <t>Owner_1883</t>
  </si>
  <si>
    <t>Test suburb 61</t>
  </si>
  <si>
    <t>Owner_1884</t>
  </si>
  <si>
    <t>Test suburb 62</t>
  </si>
  <si>
    <t>Owner_1885</t>
  </si>
  <si>
    <t>Test suburb 63</t>
  </si>
  <si>
    <t>Owner_1886</t>
  </si>
  <si>
    <t>Test suburb 64</t>
  </si>
  <si>
    <t>Owner_1887</t>
  </si>
  <si>
    <t>Test suburb 65</t>
  </si>
  <si>
    <t>Owner_1888</t>
  </si>
  <si>
    <t>Test suburb 66</t>
  </si>
  <si>
    <t>Owner_1889</t>
  </si>
  <si>
    <t>Test suburb 67</t>
  </si>
  <si>
    <t>Owner_1890</t>
  </si>
  <si>
    <t>Test suburb 68</t>
  </si>
  <si>
    <t>Owner_1891</t>
  </si>
  <si>
    <t>Test suburb 69</t>
  </si>
  <si>
    <t>Owner_1892</t>
  </si>
  <si>
    <t>Test suburb 70</t>
  </si>
  <si>
    <t>Owner_1893</t>
  </si>
  <si>
    <t>Test suburb 71</t>
  </si>
  <si>
    <t>Owner_1894</t>
  </si>
  <si>
    <t>Test suburb 72</t>
  </si>
  <si>
    <t>Owner_1895</t>
  </si>
  <si>
    <t>Test suburb 73</t>
  </si>
  <si>
    <t>Owner_1896</t>
  </si>
  <si>
    <t>Test suburb 74</t>
  </si>
  <si>
    <t>Owner_1897</t>
  </si>
  <si>
    <t>Test suburb 75</t>
  </si>
  <si>
    <t>Owner_1898</t>
  </si>
  <si>
    <t>Test suburb 76</t>
  </si>
  <si>
    <t>Owner_1899</t>
  </si>
  <si>
    <t>Test suburb 77</t>
  </si>
  <si>
    <t>Owner_1900</t>
  </si>
  <si>
    <t>Test suburb 78</t>
  </si>
  <si>
    <t>Owner_1901</t>
  </si>
  <si>
    <t>Test suburb 79</t>
  </si>
  <si>
    <t>Owner_1902</t>
  </si>
  <si>
    <t>Test suburb 80</t>
  </si>
  <si>
    <t>Owner_1903</t>
  </si>
  <si>
    <t>Test suburb 81</t>
  </si>
  <si>
    <t>Owner_1904</t>
  </si>
  <si>
    <t>Test suburb 82</t>
  </si>
  <si>
    <t>Owner_1905</t>
  </si>
  <si>
    <t>Test suburb 83</t>
  </si>
  <si>
    <t>Owner_1906</t>
  </si>
  <si>
    <t>Test suburb 84</t>
  </si>
  <si>
    <t>Owner_1907</t>
  </si>
  <si>
    <t>Test suburb 85</t>
  </si>
  <si>
    <t>Owner_1908</t>
  </si>
  <si>
    <t>Test suburb 86</t>
  </si>
  <si>
    <t>Owner_1909</t>
  </si>
  <si>
    <t>Unit</t>
  </si>
  <si>
    <t>South Australia</t>
  </si>
  <si>
    <t>Suite</t>
  </si>
  <si>
    <t>Road</t>
  </si>
  <si>
    <t>Tasmania</t>
  </si>
  <si>
    <t>PO Box</t>
  </si>
  <si>
    <t>Drive</t>
  </si>
  <si>
    <t>Lane</t>
  </si>
  <si>
    <t>Western Australia</t>
  </si>
  <si>
    <t>Quay</t>
  </si>
  <si>
    <t>Australian Capital Territory</t>
  </si>
  <si>
    <t>Place</t>
  </si>
  <si>
    <t>New South Wales</t>
  </si>
  <si>
    <t>Highway</t>
  </si>
  <si>
    <t>Northern Territory</t>
  </si>
  <si>
    <t>Parade</t>
  </si>
  <si>
    <t>Way</t>
  </si>
  <si>
    <t>Crescent</t>
  </si>
  <si>
    <t>No</t>
  </si>
  <si>
    <t>leasetype</t>
  </si>
  <si>
    <t>rentfrequency</t>
  </si>
  <si>
    <t>autoconvert</t>
  </si>
  <si>
    <t>rentamount</t>
  </si>
  <si>
    <t>bondreferenceno</t>
  </si>
  <si>
    <t>leasestartyear</t>
  </si>
  <si>
    <t>leasestartmonth</t>
  </si>
  <si>
    <t>leasestartday</t>
  </si>
  <si>
    <t>leaseendyear</t>
  </si>
  <si>
    <t>leaseendmonth</t>
  </si>
  <si>
    <t>PO Box 3, 43-422 Test address for payment one Way, QA Suburb Queensland 5234</t>
  </si>
  <si>
    <t>Fixed</t>
  </si>
  <si>
    <t>Fortnightly</t>
  </si>
  <si>
    <t>Yes</t>
  </si>
  <si>
    <t>LPK654652</t>
  </si>
  <si>
    <t>Jul</t>
  </si>
  <si>
    <t>Dec</t>
  </si>
  <si>
    <t>Periodic</t>
  </si>
  <si>
    <t>Weekly</t>
  </si>
  <si>
    <t>LPK654654</t>
  </si>
  <si>
    <t>LPK654655</t>
  </si>
  <si>
    <t>LPK654656</t>
  </si>
  <si>
    <t>Monthly</t>
  </si>
  <si>
    <t>LPK654657</t>
  </si>
  <si>
    <t>LPK654658</t>
  </si>
  <si>
    <t>LPK654659</t>
  </si>
  <si>
    <t>LPK654660</t>
  </si>
  <si>
    <t>LPK654661</t>
  </si>
  <si>
    <t>suppliername</t>
  </si>
  <si>
    <t>name</t>
  </si>
  <si>
    <t>address</t>
  </si>
  <si>
    <t>phone</t>
  </si>
  <si>
    <t>sameasbillingcontact</t>
  </si>
  <si>
    <t>name2</t>
  </si>
  <si>
    <t>email2</t>
  </si>
  <si>
    <t>address2</t>
  </si>
  <si>
    <t>phone2</t>
  </si>
  <si>
    <t>website</t>
  </si>
  <si>
    <t>category</t>
  </si>
  <si>
    <t>servicearea</t>
  </si>
  <si>
    <t>preferredbyowners</t>
  </si>
  <si>
    <t>calloutfee</t>
  </si>
  <si>
    <t>emergehcycallfee</t>
  </si>
  <si>
    <t>notes</t>
  </si>
  <si>
    <t>abn</t>
  </si>
  <si>
    <t>bsb</t>
  </si>
  <si>
    <t>accountno</t>
  </si>
  <si>
    <t>accountholder</t>
  </si>
  <si>
    <t>Tradie Demo 01</t>
  </si>
  <si>
    <t>h.milroyperera+au241@gmail.com</t>
  </si>
  <si>
    <t>18883 Bruxner HwyYetman NSW 2410, Australia</t>
  </si>
  <si>
    <t>Service person Automation</t>
  </si>
  <si>
    <t>milroy@different.com.au</t>
  </si>
  <si>
    <t>8 Arnold St, Box Hill VIC 3128, Australia</t>
  </si>
  <si>
    <t>www.different.com.au</t>
  </si>
  <si>
    <t>Advisory</t>
  </si>
  <si>
    <t>NSW</t>
  </si>
  <si>
    <t>This is a test automation notes</t>
  </si>
  <si>
    <t>Milroy Perera</t>
  </si>
  <si>
    <t>j</t>
  </si>
  <si>
    <t>password</t>
  </si>
  <si>
    <t>displayname</t>
  </si>
  <si>
    <t>Test Account</t>
  </si>
  <si>
    <t>test@different.com.au</t>
  </si>
  <si>
    <t>test</t>
  </si>
  <si>
    <t>Diff:#&amp;G0Z&amp;!X@</t>
  </si>
  <si>
    <t>searchitem</t>
  </si>
  <si>
    <t>Tradie</t>
  </si>
  <si>
    <t>h.milroyperera+aut2@gmail.com</t>
  </si>
  <si>
    <t>VIC</t>
  </si>
  <si>
    <t>h.milroyperera+aut3@gmail.com</t>
  </si>
  <si>
    <t>18884 Bruxner HwyYetman NSW 2410, Australia</t>
  </si>
  <si>
    <t>9 Arnold St, Box Hill VIC 3128, Australia</t>
  </si>
  <si>
    <t>Council</t>
  </si>
  <si>
    <t>QLD</t>
  </si>
  <si>
    <t>h.milroyperera+aut4@gmail.com</t>
  </si>
  <si>
    <t>18885 Bruxner HwyYetman NSW 2410, Australia</t>
  </si>
  <si>
    <t>10 Arnold St, Box Hill VIC 3128, Australia</t>
  </si>
  <si>
    <t>Insurance</t>
  </si>
  <si>
    <t>h.milroyperera+aut5@gmail.com</t>
  </si>
  <si>
    <t>18886 Bruxner HwyYetman NSW 2410, Australia</t>
  </si>
  <si>
    <t>11 Arnold St, Box Hill VIC 3128, Australia</t>
  </si>
  <si>
    <t>Marketing</t>
  </si>
  <si>
    <t>h.milroyperera+aut6@gmail.com</t>
  </si>
  <si>
    <t>18887 Bruxner HwyYetman NSW 2410, Australia</t>
  </si>
  <si>
    <t>12 Arnold St, Box Hill VIC 3128, Australia</t>
  </si>
  <si>
    <t>Strata</t>
  </si>
  <si>
    <t>h.milroyperera+aut7@gmail.com</t>
  </si>
  <si>
    <t>18888 Bruxner HwyYetman NSW 2410, Australia</t>
  </si>
  <si>
    <t>13 Arnold St, Box Hill VIC 3128, Australia</t>
  </si>
  <si>
    <t>Tribunal</t>
  </si>
  <si>
    <t>18889 Bruxner HwyYetman NSW 2410, Australia</t>
  </si>
  <si>
    <t>14 Arnold St, Box Hill VIC 3128, Australia</t>
  </si>
  <si>
    <t>Water</t>
  </si>
  <si>
    <t>Auotomation Street 76</t>
  </si>
  <si>
    <t>Test suburb 3</t>
  </si>
  <si>
    <t>Auotomation Street 77</t>
  </si>
  <si>
    <t>Test suburb 4</t>
  </si>
  <si>
    <t>Queensland</t>
  </si>
  <si>
    <t>Auotomation Street 78</t>
  </si>
  <si>
    <t>Test suburb 5</t>
  </si>
  <si>
    <t>Auotomation Street 79</t>
  </si>
  <si>
    <t>Test suburb 6</t>
  </si>
  <si>
    <t>Auotomation Street 80</t>
  </si>
  <si>
    <t>Test suburb 7</t>
  </si>
  <si>
    <t>Auotomation Street 81</t>
  </si>
  <si>
    <t>Test suburb 8</t>
  </si>
  <si>
    <t>Auotomation Street 82</t>
  </si>
  <si>
    <t>Test suburb 9</t>
  </si>
  <si>
    <t>Auotomation Street 83</t>
  </si>
  <si>
    <t>Test suburb 10</t>
  </si>
  <si>
    <t>Auotomation Street 84</t>
  </si>
  <si>
    <t>Test suburb 11</t>
  </si>
  <si>
    <t>Automation</t>
  </si>
  <si>
    <t>Automation suburb 11</t>
  </si>
  <si>
    <t>h.milroyperera+nbbxid@gmail.com</t>
  </si>
  <si>
    <t>Auto_Owner_xcp</t>
  </si>
  <si>
    <t>tenantname</t>
  </si>
  <si>
    <t>mobileno</t>
  </si>
  <si>
    <t>This is a test message</t>
  </si>
  <si>
    <t>account</t>
  </si>
  <si>
    <t>Lot 66, 88 Auotomation Test 06 Street, Test suburb 1 Victoria 5008</t>
  </si>
  <si>
    <t>saleprice</t>
  </si>
  <si>
    <t>bedroom</t>
  </si>
  <si>
    <t>Bathroom</t>
  </si>
  <si>
    <t>Parking</t>
  </si>
  <si>
    <t>Type</t>
  </si>
  <si>
    <t>swimmingpool</t>
  </si>
  <si>
    <t>stratamanaged</t>
  </si>
  <si>
    <t>previouspropertymanager</t>
  </si>
  <si>
    <t>waterefficiencydevicesinstalled</t>
  </si>
  <si>
    <t>waterseparatelymetered</t>
  </si>
  <si>
    <t>builtbefore1980</t>
  </si>
  <si>
    <t>hastenantatmanagementstart</t>
  </si>
  <si>
    <t>PO Box 128, 458 Test Street 75 Street, Test suburb 1 South Australia 5007</t>
  </si>
  <si>
    <t>Townhouse</t>
  </si>
  <si>
    <t>apartment</t>
  </si>
  <si>
    <t>House</t>
  </si>
  <si>
    <t>types</t>
  </si>
  <si>
    <t>lease</t>
  </si>
  <si>
    <t>8 Chunooma Road, North Wahroonga Nsw 2076</t>
  </si>
  <si>
    <t>Entry condition report</t>
  </si>
  <si>
    <t>XXC</t>
  </si>
  <si>
    <t>Routine inspection</t>
  </si>
  <si>
    <t>Exit condition report</t>
  </si>
  <si>
    <t>Periodic 27/07/2017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</si>
</sst>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sz val="11.0"/>
      <color rgb="FF008000"/>
      <name val="Inconsolata"/>
    </font>
    <font>
      <b/>
      <sz val="11.0"/>
    </font>
    <font>
      <sz val="11.0"/>
    </font>
    <font>
      <u/>
      <sz val="11.0"/>
      <color rgb="FF0000FF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3" numFmtId="0" xfId="0" applyBorder="1" applyFill="1" applyFont="1"/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0" fontId="5" numFmtId="0" xfId="0" applyFont="1"/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1" fillId="9" fontId="5" numFmtId="0" xfId="0" applyAlignment="1" applyBorder="1" applyFill="1" applyFont="1">
      <alignment readingOrder="0"/>
    </xf>
    <xf borderId="0" fillId="0" fontId="5" numFmtId="0" xfId="0" applyAlignment="1" applyFont="1">
      <alignment horizontal="center"/>
    </xf>
    <xf borderId="1" fillId="10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1" fillId="9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fferent.com.au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fferent.com.au" TargetMode="External"/><Relationship Id="rId2" Type="http://schemas.openxmlformats.org/officeDocument/2006/relationships/hyperlink" Target="http://www.different.com.au" TargetMode="External"/><Relationship Id="rId3" Type="http://schemas.openxmlformats.org/officeDocument/2006/relationships/hyperlink" Target="http://www.different.com.au" TargetMode="External"/><Relationship Id="rId4" Type="http://schemas.openxmlformats.org/officeDocument/2006/relationships/hyperlink" Target="http://www.different.com.au" TargetMode="External"/><Relationship Id="rId5" Type="http://schemas.openxmlformats.org/officeDocument/2006/relationships/hyperlink" Target="http://www.different.com.au" TargetMode="External"/><Relationship Id="rId6" Type="http://schemas.openxmlformats.org/officeDocument/2006/relationships/hyperlink" Target="http://www.different.com.au" TargetMode="External"/><Relationship Id="rId7" Type="http://schemas.openxmlformats.org/officeDocument/2006/relationships/hyperlink" Target="http://www.different.com.au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0.0"/>
    <col customWidth="1" min="3" max="3" width="11.29"/>
    <col customWidth="1" min="4" max="4" width="8.0"/>
    <col customWidth="1" min="5" max="5" width="21.43"/>
    <col customWidth="1" min="6" max="6" width="10.0"/>
    <col customWidth="1" min="7" max="7" width="13.29"/>
    <col customWidth="1" min="8" max="8" width="9.86"/>
    <col customWidth="1" min="9" max="9" width="22.86"/>
    <col customWidth="1" min="10" max="10" width="34.71"/>
    <col customWidth="1" min="11" max="11" width="20.71"/>
    <col customWidth="1" min="12" max="12" width="83.29"/>
    <col customWidth="1" min="13" max="13" width="10.86"/>
    <col customWidth="1" min="14" max="14" width="7.14"/>
    <col customWidth="1" min="15" max="15" width="4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>
        <v>8.0</v>
      </c>
      <c r="O1" s="3" t="s">
        <v>12</v>
      </c>
    </row>
    <row r="2">
      <c r="A2" s="4">
        <v>1.0</v>
      </c>
      <c r="B2" s="4" t="s">
        <v>13</v>
      </c>
      <c r="C2" s="5">
        <v>88.0</v>
      </c>
      <c r="D2" s="4">
        <v>458.0</v>
      </c>
      <c r="E2" s="4" t="s">
        <v>14</v>
      </c>
      <c r="F2" s="4" t="s">
        <v>4</v>
      </c>
      <c r="G2" s="4" t="s">
        <v>15</v>
      </c>
      <c r="H2" s="4">
        <v>5000.0</v>
      </c>
      <c r="I2" s="4" t="s">
        <v>16</v>
      </c>
      <c r="J2" s="5" t="s">
        <v>17</v>
      </c>
      <c r="K2" s="4" t="s">
        <v>18</v>
      </c>
      <c r="L2" s="6" t="str">
        <f t="shared" ref="L2:L76" si="1">B2&amp;" "&amp;C2&amp;", "&amp;D2&amp;" "&amp;E2&amp;" "&amp;F2&amp;", "&amp;G2&amp;" "&amp;I2&amp;" "&amp;H2&amp;""</f>
        <v>Lot 88, 458 Auotomation Test Milroy Street, Test suburb 12 Victoria 5000</v>
      </c>
      <c r="M2" s="7"/>
      <c r="N2" s="8">
        <v>6.0</v>
      </c>
      <c r="O2" s="3" t="s">
        <v>19</v>
      </c>
    </row>
    <row r="3">
      <c r="A3" s="4">
        <v>2.0</v>
      </c>
      <c r="B3" s="4" t="s">
        <v>13</v>
      </c>
      <c r="C3" s="5">
        <v>89.0</v>
      </c>
      <c r="D3" s="4">
        <v>288.0</v>
      </c>
      <c r="E3" s="4" t="s">
        <v>14</v>
      </c>
      <c r="F3" s="4" t="s">
        <v>4</v>
      </c>
      <c r="G3" s="4" t="s">
        <v>20</v>
      </c>
      <c r="H3" s="4">
        <v>5000.0</v>
      </c>
      <c r="I3" s="4" t="s">
        <v>16</v>
      </c>
      <c r="J3" s="5" t="s">
        <v>17</v>
      </c>
      <c r="K3" s="4" t="s">
        <v>21</v>
      </c>
      <c r="L3" s="6" t="str">
        <f t="shared" si="1"/>
        <v>Lot 89, 288 Auotomation Test Milroy Street, Test suburb 13 Victoria 5000</v>
      </c>
    </row>
    <row r="4">
      <c r="A4" s="4">
        <v>3.0</v>
      </c>
      <c r="B4" s="4" t="s">
        <v>13</v>
      </c>
      <c r="C4" s="5">
        <v>79.0</v>
      </c>
      <c r="D4" s="4">
        <v>4.0</v>
      </c>
      <c r="E4" s="4" t="s">
        <v>14</v>
      </c>
      <c r="F4" s="4" t="s">
        <v>4</v>
      </c>
      <c r="G4" s="4" t="s">
        <v>22</v>
      </c>
      <c r="H4" s="4">
        <v>5000.0</v>
      </c>
      <c r="I4" s="4" t="s">
        <v>16</v>
      </c>
      <c r="J4" s="5" t="s">
        <v>17</v>
      </c>
      <c r="K4" s="4" t="s">
        <v>23</v>
      </c>
      <c r="L4" s="6" t="str">
        <f t="shared" si="1"/>
        <v>Lot 79, 4 Auotomation Test Milroy Street, Test suburb 14 Victoria 5000</v>
      </c>
    </row>
    <row r="5">
      <c r="A5" s="4">
        <v>4.0</v>
      </c>
      <c r="B5" s="4" t="s">
        <v>13</v>
      </c>
      <c r="C5" s="5">
        <v>80.0</v>
      </c>
      <c r="D5" s="4">
        <v>4.0</v>
      </c>
      <c r="E5" s="4" t="s">
        <v>14</v>
      </c>
      <c r="F5" s="4" t="s">
        <v>4</v>
      </c>
      <c r="G5" s="4" t="s">
        <v>24</v>
      </c>
      <c r="H5" s="4">
        <v>5000.0</v>
      </c>
      <c r="I5" s="4" t="s">
        <v>16</v>
      </c>
      <c r="J5" s="5" t="s">
        <v>17</v>
      </c>
      <c r="K5" s="4" t="s">
        <v>25</v>
      </c>
      <c r="L5" s="6" t="str">
        <f t="shared" si="1"/>
        <v>Lot 80, 4 Auotomation Test Milroy Street, Test suburb 15 Victoria 5000</v>
      </c>
    </row>
    <row r="6">
      <c r="A6" s="4">
        <v>5.0</v>
      </c>
      <c r="B6" s="4" t="s">
        <v>13</v>
      </c>
      <c r="C6" s="5">
        <v>81.0</v>
      </c>
      <c r="D6" s="4">
        <v>4.0</v>
      </c>
      <c r="E6" s="4" t="s">
        <v>14</v>
      </c>
      <c r="F6" s="4" t="s">
        <v>4</v>
      </c>
      <c r="G6" s="4" t="s">
        <v>26</v>
      </c>
      <c r="H6" s="4">
        <v>5000.0</v>
      </c>
      <c r="I6" s="4" t="s">
        <v>16</v>
      </c>
      <c r="J6" s="5" t="s">
        <v>17</v>
      </c>
      <c r="K6" s="4" t="s">
        <v>27</v>
      </c>
      <c r="L6" s="6" t="str">
        <f t="shared" si="1"/>
        <v>Lot 81, 4 Auotomation Test Milroy Street, Test suburb 16 Victoria 5000</v>
      </c>
    </row>
    <row r="7">
      <c r="A7" s="4">
        <v>6.0</v>
      </c>
      <c r="B7" s="4" t="s">
        <v>13</v>
      </c>
      <c r="C7" s="5">
        <v>82.0</v>
      </c>
      <c r="D7" s="4">
        <v>4.0</v>
      </c>
      <c r="E7" s="4" t="s">
        <v>14</v>
      </c>
      <c r="F7" s="4" t="s">
        <v>4</v>
      </c>
      <c r="G7" s="4" t="s">
        <v>28</v>
      </c>
      <c r="H7" s="4">
        <v>5000.0</v>
      </c>
      <c r="I7" s="4" t="s">
        <v>16</v>
      </c>
      <c r="J7" s="5" t="s">
        <v>17</v>
      </c>
      <c r="K7" s="4" t="s">
        <v>29</v>
      </c>
      <c r="L7" s="6" t="str">
        <f t="shared" si="1"/>
        <v>Lot 82, 4 Auotomation Test Milroy Street, Test suburb 17 Victoria 5000</v>
      </c>
    </row>
    <row r="8">
      <c r="A8" s="4">
        <v>7.0</v>
      </c>
      <c r="B8" s="4" t="s">
        <v>13</v>
      </c>
      <c r="C8" s="5">
        <v>83.0</v>
      </c>
      <c r="D8" s="4">
        <v>4.0</v>
      </c>
      <c r="E8" s="4" t="s">
        <v>14</v>
      </c>
      <c r="F8" s="4" t="s">
        <v>4</v>
      </c>
      <c r="G8" s="4" t="s">
        <v>30</v>
      </c>
      <c r="H8" s="4">
        <v>5000.0</v>
      </c>
      <c r="I8" s="4" t="s">
        <v>16</v>
      </c>
      <c r="J8" s="5" t="s">
        <v>17</v>
      </c>
      <c r="K8" s="4" t="s">
        <v>31</v>
      </c>
      <c r="L8" s="6" t="str">
        <f t="shared" si="1"/>
        <v>Lot 83, 4 Auotomation Test Milroy Street, Test suburb 18 Victoria 5000</v>
      </c>
    </row>
    <row r="9">
      <c r="A9" s="4">
        <v>8.0</v>
      </c>
      <c r="B9" s="4" t="s">
        <v>13</v>
      </c>
      <c r="C9" s="5">
        <v>84.0</v>
      </c>
      <c r="D9" s="4">
        <v>4.0</v>
      </c>
      <c r="E9" s="4" t="s">
        <v>14</v>
      </c>
      <c r="F9" s="4" t="s">
        <v>4</v>
      </c>
      <c r="G9" s="4" t="s">
        <v>32</v>
      </c>
      <c r="H9" s="4">
        <v>5000.0</v>
      </c>
      <c r="I9" s="4" t="s">
        <v>16</v>
      </c>
      <c r="J9" s="5" t="s">
        <v>17</v>
      </c>
      <c r="K9" s="4" t="s">
        <v>33</v>
      </c>
      <c r="L9" s="6" t="str">
        <f t="shared" si="1"/>
        <v>Lot 84, 4 Auotomation Test Milroy Street, Test suburb 19 Victoria 5000</v>
      </c>
    </row>
    <row r="10">
      <c r="A10" s="4">
        <v>9.0</v>
      </c>
      <c r="B10" s="4" t="s">
        <v>13</v>
      </c>
      <c r="C10" s="5">
        <v>85.0</v>
      </c>
      <c r="D10" s="4">
        <v>4.0</v>
      </c>
      <c r="E10" s="4" t="s">
        <v>14</v>
      </c>
      <c r="F10" s="4" t="s">
        <v>4</v>
      </c>
      <c r="G10" s="4" t="s">
        <v>34</v>
      </c>
      <c r="H10" s="4">
        <v>5000.0</v>
      </c>
      <c r="I10" s="4" t="s">
        <v>16</v>
      </c>
      <c r="J10" s="5" t="s">
        <v>17</v>
      </c>
      <c r="K10" s="4" t="s">
        <v>35</v>
      </c>
      <c r="L10" s="6" t="str">
        <f t="shared" si="1"/>
        <v>Lot 85, 4 Auotomation Test Milroy Street, Test suburb 20 Victoria 5000</v>
      </c>
    </row>
    <row r="11">
      <c r="A11" s="4">
        <v>10.0</v>
      </c>
      <c r="B11" s="4" t="s">
        <v>13</v>
      </c>
      <c r="C11" s="5">
        <v>86.0</v>
      </c>
      <c r="D11" s="4">
        <v>4.0</v>
      </c>
      <c r="E11" s="4" t="s">
        <v>14</v>
      </c>
      <c r="F11" s="4" t="s">
        <v>4</v>
      </c>
      <c r="G11" s="4" t="s">
        <v>36</v>
      </c>
      <c r="H11" s="4">
        <v>5000.0</v>
      </c>
      <c r="I11" s="4" t="s">
        <v>16</v>
      </c>
      <c r="J11" s="5" t="s">
        <v>17</v>
      </c>
      <c r="K11" s="4" t="s">
        <v>37</v>
      </c>
      <c r="L11" s="6" t="str">
        <f t="shared" si="1"/>
        <v>Lot 86, 4 Auotomation Test Milroy Street, Test suburb 21 Victoria 5000</v>
      </c>
    </row>
    <row r="12">
      <c r="A12" s="4">
        <v>11.0</v>
      </c>
      <c r="B12" s="4" t="s">
        <v>13</v>
      </c>
      <c r="C12" s="5">
        <v>87.0</v>
      </c>
      <c r="D12" s="4">
        <v>4.0</v>
      </c>
      <c r="E12" s="4" t="s">
        <v>14</v>
      </c>
      <c r="F12" s="4" t="s">
        <v>4</v>
      </c>
      <c r="G12" s="4" t="s">
        <v>38</v>
      </c>
      <c r="H12" s="4">
        <v>5000.0</v>
      </c>
      <c r="I12" s="4" t="s">
        <v>16</v>
      </c>
      <c r="J12" s="5" t="s">
        <v>17</v>
      </c>
      <c r="K12" s="4" t="s">
        <v>39</v>
      </c>
      <c r="L12" s="6" t="str">
        <f t="shared" si="1"/>
        <v>Lot 87, 4 Auotomation Test Milroy Street, Test suburb 22 Victoria 5000</v>
      </c>
    </row>
    <row r="13">
      <c r="A13" s="4">
        <v>12.0</v>
      </c>
      <c r="B13" s="4" t="s">
        <v>13</v>
      </c>
      <c r="C13" s="5">
        <v>88.0</v>
      </c>
      <c r="D13" s="4">
        <v>4.0</v>
      </c>
      <c r="E13" s="4" t="s">
        <v>14</v>
      </c>
      <c r="F13" s="4" t="s">
        <v>4</v>
      </c>
      <c r="G13" s="4" t="s">
        <v>40</v>
      </c>
      <c r="H13" s="4">
        <v>5000.0</v>
      </c>
      <c r="I13" s="4" t="s">
        <v>16</v>
      </c>
      <c r="J13" s="5" t="s">
        <v>17</v>
      </c>
      <c r="K13" s="4" t="s">
        <v>41</v>
      </c>
      <c r="L13" s="6" t="str">
        <f t="shared" si="1"/>
        <v>Lot 88, 4 Auotomation Test Milroy Street, Test suburb 23 Victoria 5000</v>
      </c>
    </row>
    <row r="14">
      <c r="A14" s="4">
        <v>13.0</v>
      </c>
      <c r="B14" s="4" t="s">
        <v>13</v>
      </c>
      <c r="C14" s="5">
        <v>89.0</v>
      </c>
      <c r="D14" s="4">
        <v>4.0</v>
      </c>
      <c r="E14" s="4" t="s">
        <v>14</v>
      </c>
      <c r="F14" s="4" t="s">
        <v>4</v>
      </c>
      <c r="G14" s="4" t="s">
        <v>42</v>
      </c>
      <c r="H14" s="4">
        <v>5000.0</v>
      </c>
      <c r="I14" s="4" t="s">
        <v>16</v>
      </c>
      <c r="J14" s="5" t="s">
        <v>17</v>
      </c>
      <c r="K14" s="4" t="s">
        <v>43</v>
      </c>
      <c r="L14" s="6" t="str">
        <f t="shared" si="1"/>
        <v>Lot 89, 4 Auotomation Test Milroy Street, Test suburb 24 Victoria 5000</v>
      </c>
    </row>
    <row r="15">
      <c r="A15" s="4">
        <v>14.0</v>
      </c>
      <c r="B15" s="4" t="s">
        <v>13</v>
      </c>
      <c r="C15" s="5">
        <v>90.0</v>
      </c>
      <c r="D15" s="4">
        <v>4.0</v>
      </c>
      <c r="E15" s="4" t="s">
        <v>14</v>
      </c>
      <c r="F15" s="4" t="s">
        <v>4</v>
      </c>
      <c r="G15" s="4" t="s">
        <v>44</v>
      </c>
      <c r="H15" s="4">
        <v>5000.0</v>
      </c>
      <c r="I15" s="4" t="s">
        <v>16</v>
      </c>
      <c r="J15" s="5" t="s">
        <v>17</v>
      </c>
      <c r="K15" s="4" t="s">
        <v>45</v>
      </c>
      <c r="L15" s="6" t="str">
        <f t="shared" si="1"/>
        <v>Lot 90, 4 Auotomation Test Milroy Street, Test suburb 25 Victoria 5000</v>
      </c>
    </row>
    <row r="16">
      <c r="A16" s="4">
        <v>15.0</v>
      </c>
      <c r="B16" s="4" t="s">
        <v>13</v>
      </c>
      <c r="C16" s="5">
        <v>91.0</v>
      </c>
      <c r="D16" s="4">
        <v>4.0</v>
      </c>
      <c r="E16" s="4" t="s">
        <v>14</v>
      </c>
      <c r="F16" s="4" t="s">
        <v>4</v>
      </c>
      <c r="G16" s="4" t="s">
        <v>46</v>
      </c>
      <c r="H16" s="4">
        <v>5000.0</v>
      </c>
      <c r="I16" s="4" t="s">
        <v>16</v>
      </c>
      <c r="J16" s="5" t="s">
        <v>17</v>
      </c>
      <c r="K16" s="4" t="s">
        <v>47</v>
      </c>
      <c r="L16" s="6" t="str">
        <f t="shared" si="1"/>
        <v>Lot 91, 4 Auotomation Test Milroy Street, Test suburb 26 Victoria 5000</v>
      </c>
    </row>
    <row r="17">
      <c r="A17" s="4">
        <v>16.0</v>
      </c>
      <c r="B17" s="4" t="s">
        <v>13</v>
      </c>
      <c r="C17" s="5">
        <v>92.0</v>
      </c>
      <c r="D17" s="4">
        <v>4.0</v>
      </c>
      <c r="E17" s="4" t="s">
        <v>14</v>
      </c>
      <c r="F17" s="4" t="s">
        <v>4</v>
      </c>
      <c r="G17" s="4" t="s">
        <v>48</v>
      </c>
      <c r="H17" s="4">
        <v>5000.0</v>
      </c>
      <c r="I17" s="4" t="s">
        <v>16</v>
      </c>
      <c r="J17" s="5" t="s">
        <v>17</v>
      </c>
      <c r="K17" s="4" t="s">
        <v>49</v>
      </c>
      <c r="L17" s="6" t="str">
        <f t="shared" si="1"/>
        <v>Lot 92, 4 Auotomation Test Milroy Street, Test suburb 27 Victoria 5000</v>
      </c>
    </row>
    <row r="18">
      <c r="A18" s="4">
        <v>17.0</v>
      </c>
      <c r="B18" s="4" t="s">
        <v>13</v>
      </c>
      <c r="C18" s="5">
        <v>93.0</v>
      </c>
      <c r="D18" s="4">
        <v>4.0</v>
      </c>
      <c r="E18" s="4" t="s">
        <v>14</v>
      </c>
      <c r="F18" s="4" t="s">
        <v>4</v>
      </c>
      <c r="G18" s="4" t="s">
        <v>50</v>
      </c>
      <c r="H18" s="4">
        <v>5000.0</v>
      </c>
      <c r="I18" s="4" t="s">
        <v>16</v>
      </c>
      <c r="J18" s="5" t="s">
        <v>17</v>
      </c>
      <c r="K18" s="4" t="s">
        <v>51</v>
      </c>
      <c r="L18" s="6" t="str">
        <f t="shared" si="1"/>
        <v>Lot 93, 4 Auotomation Test Milroy Street, Test suburb 28 Victoria 5000</v>
      </c>
    </row>
    <row r="19">
      <c r="A19" s="4">
        <v>18.0</v>
      </c>
      <c r="B19" s="4" t="s">
        <v>13</v>
      </c>
      <c r="C19" s="5">
        <v>94.0</v>
      </c>
      <c r="D19" s="4">
        <v>4.0</v>
      </c>
      <c r="E19" s="4" t="s">
        <v>14</v>
      </c>
      <c r="F19" s="4" t="s">
        <v>4</v>
      </c>
      <c r="G19" s="4" t="s">
        <v>52</v>
      </c>
      <c r="H19" s="4">
        <v>5000.0</v>
      </c>
      <c r="I19" s="4" t="s">
        <v>16</v>
      </c>
      <c r="J19" s="5" t="s">
        <v>17</v>
      </c>
      <c r="K19" s="4" t="s">
        <v>53</v>
      </c>
      <c r="L19" s="6" t="str">
        <f t="shared" si="1"/>
        <v>Lot 94, 4 Auotomation Test Milroy Street, Test suburb 29 Victoria 5000</v>
      </c>
    </row>
    <row r="20">
      <c r="A20" s="4">
        <v>19.0</v>
      </c>
      <c r="B20" s="4" t="s">
        <v>13</v>
      </c>
      <c r="C20" s="5">
        <v>95.0</v>
      </c>
      <c r="D20" s="4">
        <v>4.0</v>
      </c>
      <c r="E20" s="4" t="s">
        <v>14</v>
      </c>
      <c r="F20" s="4" t="s">
        <v>4</v>
      </c>
      <c r="G20" s="4" t="s">
        <v>54</v>
      </c>
      <c r="H20" s="4">
        <v>5000.0</v>
      </c>
      <c r="I20" s="4" t="s">
        <v>16</v>
      </c>
      <c r="J20" s="5" t="s">
        <v>17</v>
      </c>
      <c r="K20" s="4" t="s">
        <v>55</v>
      </c>
      <c r="L20" s="6" t="str">
        <f t="shared" si="1"/>
        <v>Lot 95, 4 Auotomation Test Milroy Street, Test suburb 30 Victoria 5000</v>
      </c>
    </row>
    <row r="21">
      <c r="A21" s="4">
        <v>20.0</v>
      </c>
      <c r="B21" s="4" t="s">
        <v>13</v>
      </c>
      <c r="C21" s="5">
        <v>96.0</v>
      </c>
      <c r="D21" s="4">
        <v>4.0</v>
      </c>
      <c r="E21" s="4" t="s">
        <v>14</v>
      </c>
      <c r="F21" s="4" t="s">
        <v>4</v>
      </c>
      <c r="G21" s="4" t="s">
        <v>56</v>
      </c>
      <c r="H21" s="4">
        <v>5000.0</v>
      </c>
      <c r="I21" s="4" t="s">
        <v>16</v>
      </c>
      <c r="J21" s="5" t="s">
        <v>17</v>
      </c>
      <c r="K21" s="4" t="s">
        <v>57</v>
      </c>
      <c r="L21" s="6" t="str">
        <f t="shared" si="1"/>
        <v>Lot 96, 4 Auotomation Test Milroy Street, Test suburb 31 Victoria 5000</v>
      </c>
    </row>
    <row r="22">
      <c r="A22" s="4">
        <v>21.0</v>
      </c>
      <c r="B22" s="4" t="s">
        <v>13</v>
      </c>
      <c r="C22" s="5">
        <v>97.0</v>
      </c>
      <c r="D22" s="4">
        <v>4.0</v>
      </c>
      <c r="E22" s="4" t="s">
        <v>14</v>
      </c>
      <c r="F22" s="4" t="s">
        <v>4</v>
      </c>
      <c r="G22" s="4" t="s">
        <v>58</v>
      </c>
      <c r="H22" s="4">
        <v>5000.0</v>
      </c>
      <c r="I22" s="4" t="s">
        <v>16</v>
      </c>
      <c r="J22" s="5" t="s">
        <v>17</v>
      </c>
      <c r="K22" s="4" t="s">
        <v>59</v>
      </c>
      <c r="L22" s="6" t="str">
        <f t="shared" si="1"/>
        <v>Lot 97, 4 Auotomation Test Milroy Street, Test suburb 32 Victoria 5000</v>
      </c>
    </row>
    <row r="23">
      <c r="A23" s="4">
        <v>22.0</v>
      </c>
      <c r="B23" s="4" t="s">
        <v>13</v>
      </c>
      <c r="C23" s="5">
        <v>98.0</v>
      </c>
      <c r="D23" s="4">
        <v>4.0</v>
      </c>
      <c r="E23" s="4" t="s">
        <v>14</v>
      </c>
      <c r="F23" s="4" t="s">
        <v>4</v>
      </c>
      <c r="G23" s="4" t="s">
        <v>60</v>
      </c>
      <c r="H23" s="4">
        <v>5000.0</v>
      </c>
      <c r="I23" s="4" t="s">
        <v>16</v>
      </c>
      <c r="J23" s="5" t="s">
        <v>17</v>
      </c>
      <c r="K23" s="4" t="s">
        <v>61</v>
      </c>
      <c r="L23" s="6" t="str">
        <f t="shared" si="1"/>
        <v>Lot 98, 4 Auotomation Test Milroy Street, Test suburb 33 Victoria 5000</v>
      </c>
    </row>
    <row r="24">
      <c r="A24" s="4">
        <v>23.0</v>
      </c>
      <c r="B24" s="4" t="s">
        <v>13</v>
      </c>
      <c r="C24" s="5">
        <v>99.0</v>
      </c>
      <c r="D24" s="4">
        <v>4.0</v>
      </c>
      <c r="E24" s="4" t="s">
        <v>14</v>
      </c>
      <c r="F24" s="4" t="s">
        <v>4</v>
      </c>
      <c r="G24" s="4" t="s">
        <v>62</v>
      </c>
      <c r="H24" s="4">
        <v>5000.0</v>
      </c>
      <c r="I24" s="4" t="s">
        <v>16</v>
      </c>
      <c r="J24" s="5" t="s">
        <v>17</v>
      </c>
      <c r="K24" s="4" t="s">
        <v>63</v>
      </c>
      <c r="L24" s="6" t="str">
        <f t="shared" si="1"/>
        <v>Lot 99, 4 Auotomation Test Milroy Street, Test suburb 34 Victoria 5000</v>
      </c>
    </row>
    <row r="25">
      <c r="A25" s="4">
        <v>24.0</v>
      </c>
      <c r="B25" s="4" t="s">
        <v>13</v>
      </c>
      <c r="C25" s="5">
        <v>100.0</v>
      </c>
      <c r="D25" s="4">
        <v>4.0</v>
      </c>
      <c r="E25" s="4" t="s">
        <v>14</v>
      </c>
      <c r="F25" s="4" t="s">
        <v>4</v>
      </c>
      <c r="G25" s="4" t="s">
        <v>64</v>
      </c>
      <c r="H25" s="4">
        <v>5000.0</v>
      </c>
      <c r="I25" s="4" t="s">
        <v>16</v>
      </c>
      <c r="J25" s="5" t="s">
        <v>17</v>
      </c>
      <c r="K25" s="4" t="s">
        <v>65</v>
      </c>
      <c r="L25" s="6" t="str">
        <f t="shared" si="1"/>
        <v>Lot 100, 4 Auotomation Test Milroy Street, Test suburb 35 Victoria 5000</v>
      </c>
    </row>
    <row r="26">
      <c r="A26" s="4">
        <v>25.0</v>
      </c>
      <c r="B26" s="4" t="s">
        <v>13</v>
      </c>
      <c r="C26" s="5">
        <v>101.0</v>
      </c>
      <c r="D26" s="4">
        <v>4.0</v>
      </c>
      <c r="E26" s="4" t="s">
        <v>14</v>
      </c>
      <c r="F26" s="4" t="s">
        <v>4</v>
      </c>
      <c r="G26" s="4" t="s">
        <v>66</v>
      </c>
      <c r="H26" s="4">
        <v>5000.0</v>
      </c>
      <c r="I26" s="4" t="s">
        <v>16</v>
      </c>
      <c r="J26" s="5" t="s">
        <v>17</v>
      </c>
      <c r="K26" s="4" t="s">
        <v>67</v>
      </c>
      <c r="L26" s="6" t="str">
        <f t="shared" si="1"/>
        <v>Lot 101, 4 Auotomation Test Milroy Street, Test suburb 36 Victoria 5000</v>
      </c>
    </row>
    <row r="27">
      <c r="A27" s="4">
        <v>26.0</v>
      </c>
      <c r="B27" s="4" t="s">
        <v>13</v>
      </c>
      <c r="C27" s="5">
        <v>102.0</v>
      </c>
      <c r="D27" s="4">
        <v>4.0</v>
      </c>
      <c r="E27" s="4" t="s">
        <v>14</v>
      </c>
      <c r="F27" s="4" t="s">
        <v>4</v>
      </c>
      <c r="G27" s="4" t="s">
        <v>68</v>
      </c>
      <c r="H27" s="4">
        <v>5000.0</v>
      </c>
      <c r="I27" s="4" t="s">
        <v>16</v>
      </c>
      <c r="J27" s="5" t="s">
        <v>17</v>
      </c>
      <c r="K27" s="4" t="s">
        <v>69</v>
      </c>
      <c r="L27" s="6" t="str">
        <f t="shared" si="1"/>
        <v>Lot 102, 4 Auotomation Test Milroy Street, Test suburb 37 Victoria 5000</v>
      </c>
    </row>
    <row r="28">
      <c r="A28" s="4">
        <v>27.0</v>
      </c>
      <c r="B28" s="4" t="s">
        <v>13</v>
      </c>
      <c r="C28" s="5">
        <v>103.0</v>
      </c>
      <c r="D28" s="4">
        <v>4.0</v>
      </c>
      <c r="E28" s="4" t="s">
        <v>14</v>
      </c>
      <c r="F28" s="4" t="s">
        <v>4</v>
      </c>
      <c r="G28" s="4" t="s">
        <v>70</v>
      </c>
      <c r="H28" s="4">
        <v>5000.0</v>
      </c>
      <c r="I28" s="4" t="s">
        <v>16</v>
      </c>
      <c r="J28" s="5" t="s">
        <v>17</v>
      </c>
      <c r="K28" s="4" t="s">
        <v>71</v>
      </c>
      <c r="L28" s="6" t="str">
        <f t="shared" si="1"/>
        <v>Lot 103, 4 Auotomation Test Milroy Street, Test suburb 38 Victoria 5000</v>
      </c>
    </row>
    <row r="29">
      <c r="A29" s="4">
        <v>28.0</v>
      </c>
      <c r="B29" s="4" t="s">
        <v>13</v>
      </c>
      <c r="C29" s="5">
        <v>104.0</v>
      </c>
      <c r="D29" s="4">
        <v>4.0</v>
      </c>
      <c r="E29" s="4" t="s">
        <v>14</v>
      </c>
      <c r="F29" s="4" t="s">
        <v>4</v>
      </c>
      <c r="G29" s="4" t="s">
        <v>72</v>
      </c>
      <c r="H29" s="4">
        <v>5000.0</v>
      </c>
      <c r="I29" s="4" t="s">
        <v>16</v>
      </c>
      <c r="J29" s="5" t="s">
        <v>17</v>
      </c>
      <c r="K29" s="4" t="s">
        <v>73</v>
      </c>
      <c r="L29" s="6" t="str">
        <f t="shared" si="1"/>
        <v>Lot 104, 4 Auotomation Test Milroy Street, Test suburb 39 Victoria 5000</v>
      </c>
    </row>
    <row r="30">
      <c r="A30" s="4">
        <v>29.0</v>
      </c>
      <c r="B30" s="4" t="s">
        <v>13</v>
      </c>
      <c r="C30" s="5">
        <v>105.0</v>
      </c>
      <c r="D30" s="4">
        <v>4.0</v>
      </c>
      <c r="E30" s="4" t="s">
        <v>14</v>
      </c>
      <c r="F30" s="4" t="s">
        <v>4</v>
      </c>
      <c r="G30" s="4" t="s">
        <v>74</v>
      </c>
      <c r="H30" s="4">
        <v>5000.0</v>
      </c>
      <c r="I30" s="4" t="s">
        <v>16</v>
      </c>
      <c r="J30" s="5" t="s">
        <v>17</v>
      </c>
      <c r="K30" s="4" t="s">
        <v>75</v>
      </c>
      <c r="L30" s="6" t="str">
        <f t="shared" si="1"/>
        <v>Lot 105, 4 Auotomation Test Milroy Street, Test suburb 40 Victoria 5000</v>
      </c>
    </row>
    <row r="31">
      <c r="A31" s="4">
        <v>30.0</v>
      </c>
      <c r="B31" s="4" t="s">
        <v>13</v>
      </c>
      <c r="C31" s="5">
        <v>106.0</v>
      </c>
      <c r="D31" s="4">
        <v>4.0</v>
      </c>
      <c r="E31" s="4" t="s">
        <v>14</v>
      </c>
      <c r="F31" s="4" t="s">
        <v>4</v>
      </c>
      <c r="G31" s="4" t="s">
        <v>76</v>
      </c>
      <c r="H31" s="4">
        <v>5000.0</v>
      </c>
      <c r="I31" s="4" t="s">
        <v>16</v>
      </c>
      <c r="J31" s="5" t="s">
        <v>17</v>
      </c>
      <c r="K31" s="4" t="s">
        <v>77</v>
      </c>
      <c r="L31" s="6" t="str">
        <f t="shared" si="1"/>
        <v>Lot 106, 4 Auotomation Test Milroy Street, Test suburb 41 Victoria 5000</v>
      </c>
    </row>
    <row r="32">
      <c r="A32" s="4">
        <v>31.0</v>
      </c>
      <c r="B32" s="4" t="s">
        <v>13</v>
      </c>
      <c r="C32" s="5">
        <v>107.0</v>
      </c>
      <c r="D32" s="4">
        <v>4.0</v>
      </c>
      <c r="E32" s="4" t="s">
        <v>14</v>
      </c>
      <c r="F32" s="4" t="s">
        <v>4</v>
      </c>
      <c r="G32" s="4" t="s">
        <v>78</v>
      </c>
      <c r="H32" s="4">
        <v>5000.0</v>
      </c>
      <c r="I32" s="4" t="s">
        <v>16</v>
      </c>
      <c r="J32" s="5" t="s">
        <v>17</v>
      </c>
      <c r="K32" s="4" t="s">
        <v>79</v>
      </c>
      <c r="L32" s="6" t="str">
        <f t="shared" si="1"/>
        <v>Lot 107, 4 Auotomation Test Milroy Street, Test suburb 42 Victoria 5000</v>
      </c>
    </row>
    <row r="33">
      <c r="A33" s="4">
        <v>32.0</v>
      </c>
      <c r="B33" s="4" t="s">
        <v>13</v>
      </c>
      <c r="C33" s="5">
        <v>108.0</v>
      </c>
      <c r="D33" s="4">
        <v>4.0</v>
      </c>
      <c r="E33" s="4" t="s">
        <v>14</v>
      </c>
      <c r="F33" s="4" t="s">
        <v>4</v>
      </c>
      <c r="G33" s="4" t="s">
        <v>80</v>
      </c>
      <c r="H33" s="4">
        <v>5000.0</v>
      </c>
      <c r="I33" s="4" t="s">
        <v>16</v>
      </c>
      <c r="J33" s="5" t="s">
        <v>17</v>
      </c>
      <c r="K33" s="4" t="s">
        <v>81</v>
      </c>
      <c r="L33" s="6" t="str">
        <f t="shared" si="1"/>
        <v>Lot 108, 4 Auotomation Test Milroy Street, Test suburb 43 Victoria 5000</v>
      </c>
    </row>
    <row r="34">
      <c r="A34" s="4">
        <v>33.0</v>
      </c>
      <c r="B34" s="4" t="s">
        <v>13</v>
      </c>
      <c r="C34" s="5">
        <v>109.0</v>
      </c>
      <c r="D34" s="4">
        <v>4.0</v>
      </c>
      <c r="E34" s="4" t="s">
        <v>14</v>
      </c>
      <c r="F34" s="4" t="s">
        <v>4</v>
      </c>
      <c r="G34" s="4" t="s">
        <v>82</v>
      </c>
      <c r="H34" s="4">
        <v>5000.0</v>
      </c>
      <c r="I34" s="4" t="s">
        <v>16</v>
      </c>
      <c r="J34" s="5" t="s">
        <v>17</v>
      </c>
      <c r="K34" s="4" t="s">
        <v>83</v>
      </c>
      <c r="L34" s="6" t="str">
        <f t="shared" si="1"/>
        <v>Lot 109, 4 Auotomation Test Milroy Street, Test suburb 44 Victoria 5000</v>
      </c>
    </row>
    <row r="35">
      <c r="A35" s="4">
        <v>34.0</v>
      </c>
      <c r="B35" s="4" t="s">
        <v>13</v>
      </c>
      <c r="C35" s="5">
        <v>110.0</v>
      </c>
      <c r="D35" s="4">
        <v>4.0</v>
      </c>
      <c r="E35" s="4" t="s">
        <v>14</v>
      </c>
      <c r="F35" s="4" t="s">
        <v>4</v>
      </c>
      <c r="G35" s="4" t="s">
        <v>84</v>
      </c>
      <c r="H35" s="4">
        <v>5000.0</v>
      </c>
      <c r="I35" s="4" t="s">
        <v>16</v>
      </c>
      <c r="J35" s="5" t="s">
        <v>17</v>
      </c>
      <c r="K35" s="4" t="s">
        <v>85</v>
      </c>
      <c r="L35" s="6" t="str">
        <f t="shared" si="1"/>
        <v>Lot 110, 4 Auotomation Test Milroy Street, Test suburb 45 Victoria 5000</v>
      </c>
    </row>
    <row r="36">
      <c r="A36" s="4">
        <v>35.0</v>
      </c>
      <c r="B36" s="4" t="s">
        <v>13</v>
      </c>
      <c r="C36" s="5">
        <v>111.0</v>
      </c>
      <c r="D36" s="4">
        <v>4.0</v>
      </c>
      <c r="E36" s="4" t="s">
        <v>14</v>
      </c>
      <c r="F36" s="4" t="s">
        <v>4</v>
      </c>
      <c r="G36" s="4" t="s">
        <v>86</v>
      </c>
      <c r="H36" s="4">
        <v>5000.0</v>
      </c>
      <c r="I36" s="4" t="s">
        <v>16</v>
      </c>
      <c r="J36" s="5" t="s">
        <v>17</v>
      </c>
      <c r="K36" s="4" t="s">
        <v>87</v>
      </c>
      <c r="L36" s="6" t="str">
        <f t="shared" si="1"/>
        <v>Lot 111, 4 Auotomation Test Milroy Street, Test suburb 46 Victoria 5000</v>
      </c>
    </row>
    <row r="37">
      <c r="A37" s="4">
        <v>36.0</v>
      </c>
      <c r="B37" s="4" t="s">
        <v>13</v>
      </c>
      <c r="C37" s="5">
        <v>112.0</v>
      </c>
      <c r="D37" s="4">
        <v>4.0</v>
      </c>
      <c r="E37" s="4" t="s">
        <v>14</v>
      </c>
      <c r="F37" s="4" t="s">
        <v>4</v>
      </c>
      <c r="G37" s="4" t="s">
        <v>88</v>
      </c>
      <c r="H37" s="4">
        <v>5000.0</v>
      </c>
      <c r="I37" s="4" t="s">
        <v>16</v>
      </c>
      <c r="J37" s="5" t="s">
        <v>17</v>
      </c>
      <c r="K37" s="4" t="s">
        <v>89</v>
      </c>
      <c r="L37" s="6" t="str">
        <f t="shared" si="1"/>
        <v>Lot 112, 4 Auotomation Test Milroy Street, Test suburb 47 Victoria 5000</v>
      </c>
    </row>
    <row r="38">
      <c r="A38" s="4">
        <v>37.0</v>
      </c>
      <c r="B38" s="4" t="s">
        <v>13</v>
      </c>
      <c r="C38" s="5">
        <v>113.0</v>
      </c>
      <c r="D38" s="4">
        <v>4.0</v>
      </c>
      <c r="E38" s="4" t="s">
        <v>14</v>
      </c>
      <c r="F38" s="4" t="s">
        <v>4</v>
      </c>
      <c r="G38" s="4" t="s">
        <v>90</v>
      </c>
      <c r="H38" s="4">
        <v>5000.0</v>
      </c>
      <c r="I38" s="4" t="s">
        <v>16</v>
      </c>
      <c r="J38" s="5" t="s">
        <v>17</v>
      </c>
      <c r="K38" s="4" t="s">
        <v>91</v>
      </c>
      <c r="L38" s="6" t="str">
        <f t="shared" si="1"/>
        <v>Lot 113, 4 Auotomation Test Milroy Street, Test suburb 48 Victoria 5000</v>
      </c>
    </row>
    <row r="39">
      <c r="A39" s="4">
        <v>38.0</v>
      </c>
      <c r="B39" s="4" t="s">
        <v>13</v>
      </c>
      <c r="C39" s="5">
        <v>114.0</v>
      </c>
      <c r="D39" s="4">
        <v>4.0</v>
      </c>
      <c r="E39" s="4" t="s">
        <v>14</v>
      </c>
      <c r="F39" s="4" t="s">
        <v>4</v>
      </c>
      <c r="G39" s="4" t="s">
        <v>92</v>
      </c>
      <c r="H39" s="4">
        <v>5000.0</v>
      </c>
      <c r="I39" s="4" t="s">
        <v>16</v>
      </c>
      <c r="J39" s="5" t="s">
        <v>17</v>
      </c>
      <c r="K39" s="4" t="s">
        <v>93</v>
      </c>
      <c r="L39" s="6" t="str">
        <f t="shared" si="1"/>
        <v>Lot 114, 4 Auotomation Test Milroy Street, Test suburb 49 Victoria 5000</v>
      </c>
    </row>
    <row r="40">
      <c r="A40" s="4">
        <v>39.0</v>
      </c>
      <c r="B40" s="4" t="s">
        <v>13</v>
      </c>
      <c r="C40" s="5">
        <v>115.0</v>
      </c>
      <c r="D40" s="4">
        <v>4.0</v>
      </c>
      <c r="E40" s="4" t="s">
        <v>14</v>
      </c>
      <c r="F40" s="4" t="s">
        <v>4</v>
      </c>
      <c r="G40" s="4" t="s">
        <v>94</v>
      </c>
      <c r="H40" s="4">
        <v>5000.0</v>
      </c>
      <c r="I40" s="4" t="s">
        <v>16</v>
      </c>
      <c r="J40" s="5" t="s">
        <v>17</v>
      </c>
      <c r="K40" s="4" t="s">
        <v>95</v>
      </c>
      <c r="L40" s="6" t="str">
        <f t="shared" si="1"/>
        <v>Lot 115, 4 Auotomation Test Milroy Street, Test suburb 50 Victoria 5000</v>
      </c>
    </row>
    <row r="41">
      <c r="A41" s="4">
        <v>40.0</v>
      </c>
      <c r="B41" s="4" t="s">
        <v>13</v>
      </c>
      <c r="C41" s="5">
        <v>116.0</v>
      </c>
      <c r="D41" s="4">
        <v>4.0</v>
      </c>
      <c r="E41" s="4" t="s">
        <v>14</v>
      </c>
      <c r="F41" s="4" t="s">
        <v>4</v>
      </c>
      <c r="G41" s="4" t="s">
        <v>96</v>
      </c>
      <c r="H41" s="4">
        <v>5000.0</v>
      </c>
      <c r="I41" s="4" t="s">
        <v>16</v>
      </c>
      <c r="J41" s="5" t="s">
        <v>17</v>
      </c>
      <c r="K41" s="4" t="s">
        <v>97</v>
      </c>
      <c r="L41" s="6" t="str">
        <f t="shared" si="1"/>
        <v>Lot 116, 4 Auotomation Test Milroy Street, Test suburb 51 Victoria 5000</v>
      </c>
    </row>
    <row r="42">
      <c r="A42" s="4">
        <v>41.0</v>
      </c>
      <c r="B42" s="4" t="s">
        <v>13</v>
      </c>
      <c r="C42" s="5">
        <v>117.0</v>
      </c>
      <c r="D42" s="4">
        <v>4.0</v>
      </c>
      <c r="E42" s="4" t="s">
        <v>14</v>
      </c>
      <c r="F42" s="4" t="s">
        <v>4</v>
      </c>
      <c r="G42" s="4" t="s">
        <v>98</v>
      </c>
      <c r="H42" s="4">
        <v>5000.0</v>
      </c>
      <c r="I42" s="4" t="s">
        <v>16</v>
      </c>
      <c r="J42" s="5" t="s">
        <v>17</v>
      </c>
      <c r="K42" s="4" t="s">
        <v>99</v>
      </c>
      <c r="L42" s="6" t="str">
        <f t="shared" si="1"/>
        <v>Lot 117, 4 Auotomation Test Milroy Street, Test suburb 52 Victoria 5000</v>
      </c>
    </row>
    <row r="43">
      <c r="A43" s="4">
        <v>42.0</v>
      </c>
      <c r="B43" s="4" t="s">
        <v>13</v>
      </c>
      <c r="C43" s="5">
        <v>118.0</v>
      </c>
      <c r="D43" s="4">
        <v>4.0</v>
      </c>
      <c r="E43" s="4" t="s">
        <v>14</v>
      </c>
      <c r="F43" s="4" t="s">
        <v>4</v>
      </c>
      <c r="G43" s="4" t="s">
        <v>100</v>
      </c>
      <c r="H43" s="4">
        <v>5000.0</v>
      </c>
      <c r="I43" s="4" t="s">
        <v>16</v>
      </c>
      <c r="J43" s="5" t="s">
        <v>17</v>
      </c>
      <c r="K43" s="4" t="s">
        <v>101</v>
      </c>
      <c r="L43" s="6" t="str">
        <f t="shared" si="1"/>
        <v>Lot 118, 4 Auotomation Test Milroy Street, Test suburb 53 Victoria 5000</v>
      </c>
    </row>
    <row r="44">
      <c r="A44" s="4">
        <v>43.0</v>
      </c>
      <c r="B44" s="4" t="s">
        <v>13</v>
      </c>
      <c r="C44" s="5">
        <v>119.0</v>
      </c>
      <c r="D44" s="4">
        <v>4.0</v>
      </c>
      <c r="E44" s="4" t="s">
        <v>14</v>
      </c>
      <c r="F44" s="4" t="s">
        <v>4</v>
      </c>
      <c r="G44" s="4" t="s">
        <v>102</v>
      </c>
      <c r="H44" s="4">
        <v>5000.0</v>
      </c>
      <c r="I44" s="4" t="s">
        <v>16</v>
      </c>
      <c r="J44" s="5" t="s">
        <v>17</v>
      </c>
      <c r="K44" s="4" t="s">
        <v>103</v>
      </c>
      <c r="L44" s="6" t="str">
        <f t="shared" si="1"/>
        <v>Lot 119, 4 Auotomation Test Milroy Street, Test suburb 54 Victoria 5000</v>
      </c>
    </row>
    <row r="45">
      <c r="A45" s="4">
        <v>44.0</v>
      </c>
      <c r="B45" s="4" t="s">
        <v>13</v>
      </c>
      <c r="C45" s="5">
        <v>120.0</v>
      </c>
      <c r="D45" s="4">
        <v>4.0</v>
      </c>
      <c r="E45" s="4" t="s">
        <v>14</v>
      </c>
      <c r="F45" s="4" t="s">
        <v>4</v>
      </c>
      <c r="G45" s="4" t="s">
        <v>104</v>
      </c>
      <c r="H45" s="4">
        <v>5000.0</v>
      </c>
      <c r="I45" s="4" t="s">
        <v>16</v>
      </c>
      <c r="J45" s="5" t="s">
        <v>17</v>
      </c>
      <c r="K45" s="4" t="s">
        <v>105</v>
      </c>
      <c r="L45" s="6" t="str">
        <f t="shared" si="1"/>
        <v>Lot 120, 4 Auotomation Test Milroy Street, Test suburb 55 Victoria 5000</v>
      </c>
    </row>
    <row r="46">
      <c r="A46" s="4">
        <v>45.0</v>
      </c>
      <c r="B46" s="4" t="s">
        <v>13</v>
      </c>
      <c r="C46" s="5">
        <v>121.0</v>
      </c>
      <c r="D46" s="4">
        <v>4.0</v>
      </c>
      <c r="E46" s="4" t="s">
        <v>14</v>
      </c>
      <c r="F46" s="4" t="s">
        <v>4</v>
      </c>
      <c r="G46" s="4" t="s">
        <v>106</v>
      </c>
      <c r="H46" s="4">
        <v>5000.0</v>
      </c>
      <c r="I46" s="4" t="s">
        <v>16</v>
      </c>
      <c r="J46" s="5" t="s">
        <v>17</v>
      </c>
      <c r="K46" s="4" t="s">
        <v>107</v>
      </c>
      <c r="L46" s="6" t="str">
        <f t="shared" si="1"/>
        <v>Lot 121, 4 Auotomation Test Milroy Street, Test suburb 56 Victoria 5000</v>
      </c>
    </row>
    <row r="47">
      <c r="A47" s="4">
        <v>46.0</v>
      </c>
      <c r="B47" s="4" t="s">
        <v>13</v>
      </c>
      <c r="C47" s="5">
        <v>122.0</v>
      </c>
      <c r="D47" s="4">
        <v>4.0</v>
      </c>
      <c r="E47" s="4" t="s">
        <v>14</v>
      </c>
      <c r="F47" s="4" t="s">
        <v>4</v>
      </c>
      <c r="G47" s="4" t="s">
        <v>108</v>
      </c>
      <c r="H47" s="4">
        <v>5000.0</v>
      </c>
      <c r="I47" s="4" t="s">
        <v>16</v>
      </c>
      <c r="J47" s="5" t="s">
        <v>17</v>
      </c>
      <c r="K47" s="4" t="s">
        <v>109</v>
      </c>
      <c r="L47" s="6" t="str">
        <f t="shared" si="1"/>
        <v>Lot 122, 4 Auotomation Test Milroy Street, Test suburb 57 Victoria 5000</v>
      </c>
    </row>
    <row r="48">
      <c r="A48" s="4">
        <v>47.0</v>
      </c>
      <c r="B48" s="4" t="s">
        <v>13</v>
      </c>
      <c r="C48" s="5">
        <v>123.0</v>
      </c>
      <c r="D48" s="4">
        <v>4.0</v>
      </c>
      <c r="E48" s="4" t="s">
        <v>14</v>
      </c>
      <c r="F48" s="4" t="s">
        <v>4</v>
      </c>
      <c r="G48" s="4" t="s">
        <v>110</v>
      </c>
      <c r="H48" s="4">
        <v>5000.0</v>
      </c>
      <c r="I48" s="4" t="s">
        <v>16</v>
      </c>
      <c r="J48" s="5" t="s">
        <v>17</v>
      </c>
      <c r="K48" s="4" t="s">
        <v>111</v>
      </c>
      <c r="L48" s="6" t="str">
        <f t="shared" si="1"/>
        <v>Lot 123, 4 Auotomation Test Milroy Street, Test suburb 58 Victoria 5000</v>
      </c>
    </row>
    <row r="49">
      <c r="A49" s="4">
        <v>48.0</v>
      </c>
      <c r="B49" s="4" t="s">
        <v>13</v>
      </c>
      <c r="C49" s="5">
        <v>124.0</v>
      </c>
      <c r="D49" s="4">
        <v>4.0</v>
      </c>
      <c r="E49" s="4" t="s">
        <v>14</v>
      </c>
      <c r="F49" s="4" t="s">
        <v>4</v>
      </c>
      <c r="G49" s="4" t="s">
        <v>112</v>
      </c>
      <c r="H49" s="4">
        <v>5000.0</v>
      </c>
      <c r="I49" s="4" t="s">
        <v>16</v>
      </c>
      <c r="J49" s="5" t="s">
        <v>17</v>
      </c>
      <c r="K49" s="4" t="s">
        <v>113</v>
      </c>
      <c r="L49" s="6" t="str">
        <f t="shared" si="1"/>
        <v>Lot 124, 4 Auotomation Test Milroy Street, Test suburb 59 Victoria 5000</v>
      </c>
    </row>
    <row r="50">
      <c r="A50" s="4">
        <v>49.0</v>
      </c>
      <c r="B50" s="4" t="s">
        <v>13</v>
      </c>
      <c r="C50" s="5">
        <v>125.0</v>
      </c>
      <c r="D50" s="4">
        <v>4.0</v>
      </c>
      <c r="E50" s="4" t="s">
        <v>14</v>
      </c>
      <c r="F50" s="4" t="s">
        <v>4</v>
      </c>
      <c r="G50" s="4" t="s">
        <v>114</v>
      </c>
      <c r="H50" s="4">
        <v>5000.0</v>
      </c>
      <c r="I50" s="4" t="s">
        <v>16</v>
      </c>
      <c r="J50" s="5" t="s">
        <v>17</v>
      </c>
      <c r="K50" s="4" t="s">
        <v>115</v>
      </c>
      <c r="L50" s="6" t="str">
        <f t="shared" si="1"/>
        <v>Lot 125, 4 Auotomation Test Milroy Street, Test suburb 60 Victoria 5000</v>
      </c>
    </row>
    <row r="51">
      <c r="A51" s="4">
        <v>50.0</v>
      </c>
      <c r="B51" s="4" t="s">
        <v>13</v>
      </c>
      <c r="C51" s="5">
        <v>126.0</v>
      </c>
      <c r="D51" s="4">
        <v>4.0</v>
      </c>
      <c r="E51" s="4" t="s">
        <v>14</v>
      </c>
      <c r="F51" s="4" t="s">
        <v>4</v>
      </c>
      <c r="G51" s="4" t="s">
        <v>116</v>
      </c>
      <c r="H51" s="4">
        <v>5000.0</v>
      </c>
      <c r="I51" s="4" t="s">
        <v>16</v>
      </c>
      <c r="J51" s="5" t="s">
        <v>17</v>
      </c>
      <c r="K51" s="4" t="s">
        <v>117</v>
      </c>
      <c r="L51" s="6" t="str">
        <f t="shared" si="1"/>
        <v>Lot 126, 4 Auotomation Test Milroy Street, Test suburb 61 Victoria 5000</v>
      </c>
    </row>
    <row r="52">
      <c r="A52" s="4">
        <v>51.0</v>
      </c>
      <c r="B52" s="4" t="s">
        <v>13</v>
      </c>
      <c r="C52" s="5">
        <v>127.0</v>
      </c>
      <c r="D52" s="4">
        <v>4.0</v>
      </c>
      <c r="E52" s="4" t="s">
        <v>14</v>
      </c>
      <c r="F52" s="4" t="s">
        <v>4</v>
      </c>
      <c r="G52" s="4" t="s">
        <v>118</v>
      </c>
      <c r="H52" s="4">
        <v>5000.0</v>
      </c>
      <c r="I52" s="4" t="s">
        <v>16</v>
      </c>
      <c r="J52" s="5" t="s">
        <v>17</v>
      </c>
      <c r="K52" s="4" t="s">
        <v>119</v>
      </c>
      <c r="L52" s="6" t="str">
        <f t="shared" si="1"/>
        <v>Lot 127, 4 Auotomation Test Milroy Street, Test suburb 62 Victoria 5000</v>
      </c>
    </row>
    <row r="53">
      <c r="A53" s="4">
        <v>52.0</v>
      </c>
      <c r="B53" s="4" t="s">
        <v>13</v>
      </c>
      <c r="C53" s="5">
        <v>128.0</v>
      </c>
      <c r="D53" s="4">
        <v>4.0</v>
      </c>
      <c r="E53" s="4" t="s">
        <v>14</v>
      </c>
      <c r="F53" s="4" t="s">
        <v>4</v>
      </c>
      <c r="G53" s="4" t="s">
        <v>120</v>
      </c>
      <c r="H53" s="4">
        <v>5000.0</v>
      </c>
      <c r="I53" s="4" t="s">
        <v>16</v>
      </c>
      <c r="J53" s="5" t="s">
        <v>17</v>
      </c>
      <c r="K53" s="4" t="s">
        <v>121</v>
      </c>
      <c r="L53" s="6" t="str">
        <f t="shared" si="1"/>
        <v>Lot 128, 4 Auotomation Test Milroy Street, Test suburb 63 Victoria 5000</v>
      </c>
    </row>
    <row r="54">
      <c r="A54" s="4">
        <v>53.0</v>
      </c>
      <c r="B54" s="4" t="s">
        <v>13</v>
      </c>
      <c r="C54" s="5">
        <v>129.0</v>
      </c>
      <c r="D54" s="4">
        <v>4.0</v>
      </c>
      <c r="E54" s="4" t="s">
        <v>14</v>
      </c>
      <c r="F54" s="4" t="s">
        <v>4</v>
      </c>
      <c r="G54" s="4" t="s">
        <v>122</v>
      </c>
      <c r="H54" s="4">
        <v>5000.0</v>
      </c>
      <c r="I54" s="4" t="s">
        <v>16</v>
      </c>
      <c r="J54" s="5" t="s">
        <v>17</v>
      </c>
      <c r="K54" s="4" t="s">
        <v>123</v>
      </c>
      <c r="L54" s="6" t="str">
        <f t="shared" si="1"/>
        <v>Lot 129, 4 Auotomation Test Milroy Street, Test suburb 64 Victoria 5000</v>
      </c>
    </row>
    <row r="55">
      <c r="A55" s="4">
        <v>54.0</v>
      </c>
      <c r="B55" s="4" t="s">
        <v>13</v>
      </c>
      <c r="C55" s="5">
        <v>130.0</v>
      </c>
      <c r="D55" s="4">
        <v>4.0</v>
      </c>
      <c r="E55" s="4" t="s">
        <v>14</v>
      </c>
      <c r="F55" s="4" t="s">
        <v>4</v>
      </c>
      <c r="G55" s="4" t="s">
        <v>124</v>
      </c>
      <c r="H55" s="4">
        <v>5000.0</v>
      </c>
      <c r="I55" s="4" t="s">
        <v>16</v>
      </c>
      <c r="J55" s="5" t="s">
        <v>17</v>
      </c>
      <c r="K55" s="4" t="s">
        <v>125</v>
      </c>
      <c r="L55" s="6" t="str">
        <f t="shared" si="1"/>
        <v>Lot 130, 4 Auotomation Test Milroy Street, Test suburb 65 Victoria 5000</v>
      </c>
    </row>
    <row r="56">
      <c r="A56" s="4">
        <v>55.0</v>
      </c>
      <c r="B56" s="4" t="s">
        <v>13</v>
      </c>
      <c r="C56" s="5">
        <v>131.0</v>
      </c>
      <c r="D56" s="4">
        <v>4.0</v>
      </c>
      <c r="E56" s="4" t="s">
        <v>14</v>
      </c>
      <c r="F56" s="4" t="s">
        <v>4</v>
      </c>
      <c r="G56" s="4" t="s">
        <v>126</v>
      </c>
      <c r="H56" s="4">
        <v>5000.0</v>
      </c>
      <c r="I56" s="4" t="s">
        <v>16</v>
      </c>
      <c r="J56" s="5" t="s">
        <v>17</v>
      </c>
      <c r="K56" s="4" t="s">
        <v>127</v>
      </c>
      <c r="L56" s="6" t="str">
        <f t="shared" si="1"/>
        <v>Lot 131, 4 Auotomation Test Milroy Street, Test suburb 66 Victoria 5000</v>
      </c>
    </row>
    <row r="57">
      <c r="A57" s="4">
        <v>56.0</v>
      </c>
      <c r="B57" s="4" t="s">
        <v>13</v>
      </c>
      <c r="C57" s="5">
        <v>132.0</v>
      </c>
      <c r="D57" s="4">
        <v>4.0</v>
      </c>
      <c r="E57" s="4" t="s">
        <v>14</v>
      </c>
      <c r="F57" s="4" t="s">
        <v>4</v>
      </c>
      <c r="G57" s="4" t="s">
        <v>128</v>
      </c>
      <c r="H57" s="4">
        <v>5000.0</v>
      </c>
      <c r="I57" s="4" t="s">
        <v>16</v>
      </c>
      <c r="J57" s="5" t="s">
        <v>17</v>
      </c>
      <c r="K57" s="4" t="s">
        <v>129</v>
      </c>
      <c r="L57" s="6" t="str">
        <f t="shared" si="1"/>
        <v>Lot 132, 4 Auotomation Test Milroy Street, Test suburb 67 Victoria 5000</v>
      </c>
    </row>
    <row r="58">
      <c r="A58" s="4">
        <v>57.0</v>
      </c>
      <c r="B58" s="4" t="s">
        <v>13</v>
      </c>
      <c r="C58" s="5">
        <v>133.0</v>
      </c>
      <c r="D58" s="4">
        <v>4.0</v>
      </c>
      <c r="E58" s="4" t="s">
        <v>14</v>
      </c>
      <c r="F58" s="4" t="s">
        <v>4</v>
      </c>
      <c r="G58" s="4" t="s">
        <v>130</v>
      </c>
      <c r="H58" s="4">
        <v>5000.0</v>
      </c>
      <c r="I58" s="4" t="s">
        <v>16</v>
      </c>
      <c r="J58" s="5" t="s">
        <v>17</v>
      </c>
      <c r="K58" s="4" t="s">
        <v>131</v>
      </c>
      <c r="L58" s="6" t="str">
        <f t="shared" si="1"/>
        <v>Lot 133, 4 Auotomation Test Milroy Street, Test suburb 68 Victoria 5000</v>
      </c>
    </row>
    <row r="59">
      <c r="A59" s="4">
        <v>58.0</v>
      </c>
      <c r="B59" s="4" t="s">
        <v>13</v>
      </c>
      <c r="C59" s="5">
        <v>134.0</v>
      </c>
      <c r="D59" s="4">
        <v>4.0</v>
      </c>
      <c r="E59" s="4" t="s">
        <v>14</v>
      </c>
      <c r="F59" s="4" t="s">
        <v>4</v>
      </c>
      <c r="G59" s="4" t="s">
        <v>132</v>
      </c>
      <c r="H59" s="4">
        <v>5000.0</v>
      </c>
      <c r="I59" s="4" t="s">
        <v>16</v>
      </c>
      <c r="J59" s="5" t="s">
        <v>17</v>
      </c>
      <c r="K59" s="4" t="s">
        <v>133</v>
      </c>
      <c r="L59" s="6" t="str">
        <f t="shared" si="1"/>
        <v>Lot 134, 4 Auotomation Test Milroy Street, Test suburb 69 Victoria 5000</v>
      </c>
    </row>
    <row r="60">
      <c r="A60" s="4">
        <v>59.0</v>
      </c>
      <c r="B60" s="4" t="s">
        <v>13</v>
      </c>
      <c r="C60" s="5">
        <v>135.0</v>
      </c>
      <c r="D60" s="4">
        <v>4.0</v>
      </c>
      <c r="E60" s="4" t="s">
        <v>14</v>
      </c>
      <c r="F60" s="4" t="s">
        <v>4</v>
      </c>
      <c r="G60" s="4" t="s">
        <v>134</v>
      </c>
      <c r="H60" s="4">
        <v>5000.0</v>
      </c>
      <c r="I60" s="4" t="s">
        <v>16</v>
      </c>
      <c r="J60" s="5" t="s">
        <v>17</v>
      </c>
      <c r="K60" s="4" t="s">
        <v>135</v>
      </c>
      <c r="L60" s="6" t="str">
        <f t="shared" si="1"/>
        <v>Lot 135, 4 Auotomation Test Milroy Street, Test suburb 70 Victoria 5000</v>
      </c>
    </row>
    <row r="61">
      <c r="A61" s="4">
        <v>60.0</v>
      </c>
      <c r="B61" s="4" t="s">
        <v>13</v>
      </c>
      <c r="C61" s="5">
        <v>136.0</v>
      </c>
      <c r="D61" s="4">
        <v>4.0</v>
      </c>
      <c r="E61" s="4" t="s">
        <v>14</v>
      </c>
      <c r="F61" s="4" t="s">
        <v>4</v>
      </c>
      <c r="G61" s="4" t="s">
        <v>136</v>
      </c>
      <c r="H61" s="4">
        <v>5000.0</v>
      </c>
      <c r="I61" s="4" t="s">
        <v>16</v>
      </c>
      <c r="J61" s="5" t="s">
        <v>17</v>
      </c>
      <c r="K61" s="4" t="s">
        <v>137</v>
      </c>
      <c r="L61" s="6" t="str">
        <f t="shared" si="1"/>
        <v>Lot 136, 4 Auotomation Test Milroy Street, Test suburb 71 Victoria 5000</v>
      </c>
    </row>
    <row r="62">
      <c r="A62" s="4">
        <v>61.0</v>
      </c>
      <c r="B62" s="4" t="s">
        <v>13</v>
      </c>
      <c r="C62" s="5">
        <v>137.0</v>
      </c>
      <c r="D62" s="4">
        <v>4.0</v>
      </c>
      <c r="E62" s="4" t="s">
        <v>14</v>
      </c>
      <c r="F62" s="4" t="s">
        <v>4</v>
      </c>
      <c r="G62" s="4" t="s">
        <v>138</v>
      </c>
      <c r="H62" s="4">
        <v>5000.0</v>
      </c>
      <c r="I62" s="4" t="s">
        <v>16</v>
      </c>
      <c r="J62" s="5" t="s">
        <v>17</v>
      </c>
      <c r="K62" s="4" t="s">
        <v>139</v>
      </c>
      <c r="L62" s="6" t="str">
        <f t="shared" si="1"/>
        <v>Lot 137, 4 Auotomation Test Milroy Street, Test suburb 72 Victoria 5000</v>
      </c>
    </row>
    <row r="63">
      <c r="A63" s="4">
        <v>62.0</v>
      </c>
      <c r="B63" s="4" t="s">
        <v>13</v>
      </c>
      <c r="C63" s="5">
        <v>138.0</v>
      </c>
      <c r="D63" s="4">
        <v>4.0</v>
      </c>
      <c r="E63" s="4" t="s">
        <v>14</v>
      </c>
      <c r="F63" s="4" t="s">
        <v>4</v>
      </c>
      <c r="G63" s="4" t="s">
        <v>140</v>
      </c>
      <c r="H63" s="4">
        <v>5000.0</v>
      </c>
      <c r="I63" s="4" t="s">
        <v>16</v>
      </c>
      <c r="J63" s="5" t="s">
        <v>17</v>
      </c>
      <c r="K63" s="4" t="s">
        <v>141</v>
      </c>
      <c r="L63" s="6" t="str">
        <f t="shared" si="1"/>
        <v>Lot 138, 4 Auotomation Test Milroy Street, Test suburb 73 Victoria 5000</v>
      </c>
    </row>
    <row r="64">
      <c r="A64" s="4">
        <v>63.0</v>
      </c>
      <c r="B64" s="4" t="s">
        <v>13</v>
      </c>
      <c r="C64" s="5">
        <v>139.0</v>
      </c>
      <c r="D64" s="4">
        <v>4.0</v>
      </c>
      <c r="E64" s="4" t="s">
        <v>14</v>
      </c>
      <c r="F64" s="4" t="s">
        <v>4</v>
      </c>
      <c r="G64" s="4" t="s">
        <v>142</v>
      </c>
      <c r="H64" s="4">
        <v>5000.0</v>
      </c>
      <c r="I64" s="4" t="s">
        <v>16</v>
      </c>
      <c r="J64" s="5" t="s">
        <v>17</v>
      </c>
      <c r="K64" s="4" t="s">
        <v>143</v>
      </c>
      <c r="L64" s="6" t="str">
        <f t="shared" si="1"/>
        <v>Lot 139, 4 Auotomation Test Milroy Street, Test suburb 74 Victoria 5000</v>
      </c>
    </row>
    <row r="65">
      <c r="A65" s="4">
        <v>64.0</v>
      </c>
      <c r="B65" s="4" t="s">
        <v>13</v>
      </c>
      <c r="C65" s="5">
        <v>140.0</v>
      </c>
      <c r="D65" s="4">
        <v>4.0</v>
      </c>
      <c r="E65" s="4" t="s">
        <v>14</v>
      </c>
      <c r="F65" s="4" t="s">
        <v>4</v>
      </c>
      <c r="G65" s="4" t="s">
        <v>144</v>
      </c>
      <c r="H65" s="4">
        <v>5000.0</v>
      </c>
      <c r="I65" s="4" t="s">
        <v>16</v>
      </c>
      <c r="J65" s="5" t="s">
        <v>17</v>
      </c>
      <c r="K65" s="4" t="s">
        <v>145</v>
      </c>
      <c r="L65" s="6" t="str">
        <f t="shared" si="1"/>
        <v>Lot 140, 4 Auotomation Test Milroy Street, Test suburb 75 Victoria 5000</v>
      </c>
    </row>
    <row r="66">
      <c r="A66" s="4">
        <v>65.0</v>
      </c>
      <c r="B66" s="4" t="s">
        <v>13</v>
      </c>
      <c r="C66" s="5">
        <v>141.0</v>
      </c>
      <c r="D66" s="4">
        <v>4.0</v>
      </c>
      <c r="E66" s="4" t="s">
        <v>14</v>
      </c>
      <c r="F66" s="4" t="s">
        <v>4</v>
      </c>
      <c r="G66" s="4" t="s">
        <v>146</v>
      </c>
      <c r="H66" s="4">
        <v>5000.0</v>
      </c>
      <c r="I66" s="4" t="s">
        <v>16</v>
      </c>
      <c r="J66" s="5" t="s">
        <v>17</v>
      </c>
      <c r="K66" s="4" t="s">
        <v>147</v>
      </c>
      <c r="L66" s="6" t="str">
        <f t="shared" si="1"/>
        <v>Lot 141, 4 Auotomation Test Milroy Street, Test suburb 76 Victoria 5000</v>
      </c>
    </row>
    <row r="67">
      <c r="A67" s="4">
        <v>66.0</v>
      </c>
      <c r="B67" s="4" t="s">
        <v>13</v>
      </c>
      <c r="C67" s="5">
        <v>142.0</v>
      </c>
      <c r="D67" s="4">
        <v>4.0</v>
      </c>
      <c r="E67" s="4" t="s">
        <v>14</v>
      </c>
      <c r="F67" s="4" t="s">
        <v>4</v>
      </c>
      <c r="G67" s="4" t="s">
        <v>148</v>
      </c>
      <c r="H67" s="4">
        <v>5000.0</v>
      </c>
      <c r="I67" s="4" t="s">
        <v>16</v>
      </c>
      <c r="J67" s="5" t="s">
        <v>17</v>
      </c>
      <c r="K67" s="4" t="s">
        <v>149</v>
      </c>
      <c r="L67" s="6" t="str">
        <f t="shared" si="1"/>
        <v>Lot 142, 4 Auotomation Test Milroy Street, Test suburb 77 Victoria 5000</v>
      </c>
    </row>
    <row r="68">
      <c r="A68" s="4">
        <v>67.0</v>
      </c>
      <c r="B68" s="4" t="s">
        <v>13</v>
      </c>
      <c r="C68" s="5">
        <v>143.0</v>
      </c>
      <c r="D68" s="4">
        <v>4.0</v>
      </c>
      <c r="E68" s="4" t="s">
        <v>14</v>
      </c>
      <c r="F68" s="4" t="s">
        <v>4</v>
      </c>
      <c r="G68" s="4" t="s">
        <v>150</v>
      </c>
      <c r="H68" s="4">
        <v>5000.0</v>
      </c>
      <c r="I68" s="4" t="s">
        <v>16</v>
      </c>
      <c r="J68" s="5" t="s">
        <v>17</v>
      </c>
      <c r="K68" s="4" t="s">
        <v>151</v>
      </c>
      <c r="L68" s="6" t="str">
        <f t="shared" si="1"/>
        <v>Lot 143, 4 Auotomation Test Milroy Street, Test suburb 78 Victoria 5000</v>
      </c>
    </row>
    <row r="69">
      <c r="A69" s="4">
        <v>68.0</v>
      </c>
      <c r="B69" s="4" t="s">
        <v>13</v>
      </c>
      <c r="C69" s="5">
        <v>144.0</v>
      </c>
      <c r="D69" s="4">
        <v>4.0</v>
      </c>
      <c r="E69" s="4" t="s">
        <v>14</v>
      </c>
      <c r="F69" s="4" t="s">
        <v>4</v>
      </c>
      <c r="G69" s="4" t="s">
        <v>152</v>
      </c>
      <c r="H69" s="4">
        <v>5000.0</v>
      </c>
      <c r="I69" s="4" t="s">
        <v>16</v>
      </c>
      <c r="J69" s="5" t="s">
        <v>17</v>
      </c>
      <c r="K69" s="4" t="s">
        <v>153</v>
      </c>
      <c r="L69" s="6" t="str">
        <f t="shared" si="1"/>
        <v>Lot 144, 4 Auotomation Test Milroy Street, Test suburb 79 Victoria 5000</v>
      </c>
    </row>
    <row r="70">
      <c r="A70" s="4">
        <v>69.0</v>
      </c>
      <c r="B70" s="4" t="s">
        <v>13</v>
      </c>
      <c r="C70" s="5">
        <v>145.0</v>
      </c>
      <c r="D70" s="4">
        <v>4.0</v>
      </c>
      <c r="E70" s="4" t="s">
        <v>14</v>
      </c>
      <c r="F70" s="4" t="s">
        <v>4</v>
      </c>
      <c r="G70" s="4" t="s">
        <v>154</v>
      </c>
      <c r="H70" s="4">
        <v>5000.0</v>
      </c>
      <c r="I70" s="4" t="s">
        <v>16</v>
      </c>
      <c r="J70" s="5" t="s">
        <v>17</v>
      </c>
      <c r="K70" s="4" t="s">
        <v>155</v>
      </c>
      <c r="L70" s="6" t="str">
        <f t="shared" si="1"/>
        <v>Lot 145, 4 Auotomation Test Milroy Street, Test suburb 80 Victoria 5000</v>
      </c>
    </row>
    <row r="71">
      <c r="A71" s="4">
        <v>70.0</v>
      </c>
      <c r="B71" s="4" t="s">
        <v>13</v>
      </c>
      <c r="C71" s="5">
        <v>146.0</v>
      </c>
      <c r="D71" s="4">
        <v>4.0</v>
      </c>
      <c r="E71" s="4" t="s">
        <v>14</v>
      </c>
      <c r="F71" s="4" t="s">
        <v>4</v>
      </c>
      <c r="G71" s="4" t="s">
        <v>156</v>
      </c>
      <c r="H71" s="4">
        <v>5000.0</v>
      </c>
      <c r="I71" s="4" t="s">
        <v>16</v>
      </c>
      <c r="J71" s="5" t="s">
        <v>17</v>
      </c>
      <c r="K71" s="4" t="s">
        <v>157</v>
      </c>
      <c r="L71" s="6" t="str">
        <f t="shared" si="1"/>
        <v>Lot 146, 4 Auotomation Test Milroy Street, Test suburb 81 Victoria 5000</v>
      </c>
    </row>
    <row r="72">
      <c r="A72" s="4">
        <v>71.0</v>
      </c>
      <c r="B72" s="4" t="s">
        <v>13</v>
      </c>
      <c r="C72" s="5">
        <v>147.0</v>
      </c>
      <c r="D72" s="4">
        <v>4.0</v>
      </c>
      <c r="E72" s="4" t="s">
        <v>14</v>
      </c>
      <c r="F72" s="4" t="s">
        <v>4</v>
      </c>
      <c r="G72" s="4" t="s">
        <v>158</v>
      </c>
      <c r="H72" s="4">
        <v>5000.0</v>
      </c>
      <c r="I72" s="4" t="s">
        <v>16</v>
      </c>
      <c r="J72" s="5" t="s">
        <v>17</v>
      </c>
      <c r="K72" s="4" t="s">
        <v>159</v>
      </c>
      <c r="L72" s="6" t="str">
        <f t="shared" si="1"/>
        <v>Lot 147, 4 Auotomation Test Milroy Street, Test suburb 82 Victoria 5000</v>
      </c>
    </row>
    <row r="73">
      <c r="A73" s="4">
        <v>72.0</v>
      </c>
      <c r="B73" s="4" t="s">
        <v>13</v>
      </c>
      <c r="C73" s="5">
        <v>148.0</v>
      </c>
      <c r="D73" s="4">
        <v>4.0</v>
      </c>
      <c r="E73" s="4" t="s">
        <v>14</v>
      </c>
      <c r="F73" s="4" t="s">
        <v>4</v>
      </c>
      <c r="G73" s="4" t="s">
        <v>160</v>
      </c>
      <c r="H73" s="4">
        <v>5000.0</v>
      </c>
      <c r="I73" s="4" t="s">
        <v>16</v>
      </c>
      <c r="J73" s="5" t="s">
        <v>17</v>
      </c>
      <c r="K73" s="4" t="s">
        <v>161</v>
      </c>
      <c r="L73" s="6" t="str">
        <f t="shared" si="1"/>
        <v>Lot 148, 4 Auotomation Test Milroy Street, Test suburb 83 Victoria 5000</v>
      </c>
    </row>
    <row r="74">
      <c r="A74" s="4">
        <v>73.0</v>
      </c>
      <c r="B74" s="4" t="s">
        <v>13</v>
      </c>
      <c r="C74" s="5">
        <v>149.0</v>
      </c>
      <c r="D74" s="4">
        <v>4.0</v>
      </c>
      <c r="E74" s="4" t="s">
        <v>14</v>
      </c>
      <c r="F74" s="4" t="s">
        <v>4</v>
      </c>
      <c r="G74" s="4" t="s">
        <v>162</v>
      </c>
      <c r="H74" s="4">
        <v>5000.0</v>
      </c>
      <c r="I74" s="4" t="s">
        <v>16</v>
      </c>
      <c r="J74" s="5" t="s">
        <v>17</v>
      </c>
      <c r="K74" s="4" t="s">
        <v>163</v>
      </c>
      <c r="L74" s="6" t="str">
        <f t="shared" si="1"/>
        <v>Lot 149, 4 Auotomation Test Milroy Street, Test suburb 84 Victoria 5000</v>
      </c>
    </row>
    <row r="75">
      <c r="A75" s="4">
        <v>74.0</v>
      </c>
      <c r="B75" s="4" t="s">
        <v>13</v>
      </c>
      <c r="C75" s="5">
        <v>150.0</v>
      </c>
      <c r="D75" s="4">
        <v>4.0</v>
      </c>
      <c r="E75" s="4" t="s">
        <v>14</v>
      </c>
      <c r="F75" s="4" t="s">
        <v>4</v>
      </c>
      <c r="G75" s="4" t="s">
        <v>164</v>
      </c>
      <c r="H75" s="4">
        <v>5000.0</v>
      </c>
      <c r="I75" s="4" t="s">
        <v>16</v>
      </c>
      <c r="J75" s="5" t="s">
        <v>17</v>
      </c>
      <c r="K75" s="4" t="s">
        <v>165</v>
      </c>
      <c r="L75" s="6" t="str">
        <f t="shared" si="1"/>
        <v>Lot 150, 4 Auotomation Test Milroy Street, Test suburb 85 Victoria 5000</v>
      </c>
    </row>
    <row r="76">
      <c r="A76" s="4">
        <v>75.0</v>
      </c>
      <c r="B76" s="4" t="s">
        <v>13</v>
      </c>
      <c r="C76" s="5">
        <v>151.0</v>
      </c>
      <c r="D76" s="4">
        <v>4.0</v>
      </c>
      <c r="E76" s="4" t="s">
        <v>14</v>
      </c>
      <c r="F76" s="4" t="s">
        <v>4</v>
      </c>
      <c r="G76" s="4" t="s">
        <v>166</v>
      </c>
      <c r="H76" s="4">
        <v>5000.0</v>
      </c>
      <c r="I76" s="4" t="s">
        <v>16</v>
      </c>
      <c r="J76" s="5" t="s">
        <v>17</v>
      </c>
      <c r="K76" s="4" t="s">
        <v>167</v>
      </c>
      <c r="L76" s="6" t="str">
        <f t="shared" si="1"/>
        <v>Lot 151, 4 Auotomation Test Milroy Street, Test suburb 86 Victoria 5000</v>
      </c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9" t="s">
        <v>168</v>
      </c>
      <c r="D88" s="7"/>
      <c r="E88" s="7"/>
      <c r="F88" s="7"/>
      <c r="G88" s="9" t="s">
        <v>4</v>
      </c>
      <c r="H88" s="7"/>
      <c r="I88" s="7"/>
      <c r="J88" s="9" t="s">
        <v>169</v>
      </c>
      <c r="K88" s="7"/>
      <c r="L88" s="7"/>
    </row>
    <row r="89">
      <c r="A89" s="7"/>
      <c r="B89" s="7"/>
      <c r="C89" s="9" t="s">
        <v>170</v>
      </c>
      <c r="D89" s="7"/>
      <c r="E89" s="7"/>
      <c r="F89" s="7"/>
      <c r="G89" s="9" t="s">
        <v>171</v>
      </c>
      <c r="H89" s="7"/>
      <c r="I89" s="7"/>
      <c r="J89" s="9" t="s">
        <v>172</v>
      </c>
      <c r="K89" s="7"/>
      <c r="L89" s="7"/>
    </row>
    <row r="90">
      <c r="A90" s="7"/>
      <c r="B90" s="7"/>
      <c r="C90" s="9" t="s">
        <v>173</v>
      </c>
      <c r="D90" s="7"/>
      <c r="E90" s="7"/>
      <c r="F90" s="7"/>
      <c r="G90" s="9" t="s">
        <v>174</v>
      </c>
      <c r="H90" s="7"/>
      <c r="I90" s="7"/>
      <c r="J90" s="9" t="s">
        <v>16</v>
      </c>
      <c r="K90" s="7"/>
      <c r="L90" s="7"/>
    </row>
    <row r="91">
      <c r="A91" s="7"/>
      <c r="B91" s="7"/>
      <c r="C91" s="9" t="s">
        <v>13</v>
      </c>
      <c r="D91" s="7"/>
      <c r="E91" s="7"/>
      <c r="F91" s="7"/>
      <c r="G91" s="9" t="s">
        <v>175</v>
      </c>
      <c r="H91" s="7"/>
      <c r="I91" s="7"/>
      <c r="J91" s="9" t="s">
        <v>176</v>
      </c>
      <c r="K91" s="7"/>
      <c r="L91" s="7"/>
    </row>
    <row r="92">
      <c r="A92" s="7"/>
      <c r="B92" s="7"/>
      <c r="C92" s="7"/>
      <c r="D92" s="7"/>
      <c r="E92" s="7"/>
      <c r="F92" s="7"/>
      <c r="G92" s="9" t="s">
        <v>177</v>
      </c>
      <c r="H92" s="7"/>
      <c r="I92" s="7"/>
      <c r="J92" s="9" t="s">
        <v>178</v>
      </c>
      <c r="K92" s="7"/>
      <c r="L92" s="7"/>
    </row>
    <row r="93">
      <c r="A93" s="7"/>
      <c r="B93" s="7"/>
      <c r="C93" s="7"/>
      <c r="D93" s="7"/>
      <c r="E93" s="7"/>
      <c r="F93" s="7"/>
      <c r="G93" s="9" t="s">
        <v>179</v>
      </c>
      <c r="H93" s="7"/>
      <c r="I93" s="7"/>
      <c r="J93" s="9" t="s">
        <v>180</v>
      </c>
      <c r="K93" s="7"/>
      <c r="L93" s="7"/>
    </row>
    <row r="94">
      <c r="A94" s="7"/>
      <c r="B94" s="7"/>
      <c r="C94" s="7"/>
      <c r="D94" s="7"/>
      <c r="E94" s="7"/>
      <c r="F94" s="7"/>
      <c r="G94" s="9" t="s">
        <v>181</v>
      </c>
      <c r="H94" s="7"/>
      <c r="I94" s="7"/>
      <c r="J94" s="9" t="s">
        <v>182</v>
      </c>
      <c r="K94" s="7"/>
      <c r="L94" s="7"/>
    </row>
    <row r="95">
      <c r="A95" s="7"/>
      <c r="B95" s="7"/>
      <c r="C95" s="7"/>
      <c r="D95" s="7"/>
      <c r="E95" s="7"/>
      <c r="F95" s="7"/>
      <c r="G95" s="9" t="s">
        <v>183</v>
      </c>
      <c r="H95" s="7"/>
      <c r="I95" s="7"/>
      <c r="J95" s="9" t="s">
        <v>169</v>
      </c>
      <c r="K95" s="7"/>
      <c r="L95" s="7"/>
    </row>
    <row r="96">
      <c r="A96" s="7"/>
      <c r="B96" s="7"/>
      <c r="C96" s="7"/>
      <c r="D96" s="7"/>
      <c r="E96" s="7"/>
      <c r="F96" s="7"/>
      <c r="G96" s="9" t="s">
        <v>184</v>
      </c>
      <c r="H96" s="7"/>
      <c r="I96" s="7"/>
      <c r="J96" s="9" t="s">
        <v>172</v>
      </c>
      <c r="K96" s="7"/>
      <c r="L96" s="7"/>
    </row>
    <row r="97">
      <c r="A97" s="7"/>
      <c r="B97" s="7"/>
      <c r="C97" s="7"/>
      <c r="D97" s="7"/>
      <c r="E97" s="7"/>
      <c r="F97" s="7"/>
      <c r="G97" s="9" t="s">
        <v>185</v>
      </c>
      <c r="H97" s="7"/>
      <c r="I97" s="7"/>
      <c r="J97" s="9" t="s">
        <v>16</v>
      </c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76.71"/>
    <col customWidth="1" min="3" max="3" width="22.57"/>
  </cols>
  <sheetData>
    <row r="1">
      <c r="A1" s="1" t="s">
        <v>186</v>
      </c>
      <c r="B1" s="1" t="s">
        <v>11</v>
      </c>
      <c r="C1" s="1" t="s">
        <v>230</v>
      </c>
    </row>
    <row r="2">
      <c r="A2" s="4">
        <v>1.0</v>
      </c>
      <c r="B2" s="26" t="str">
        <f>'Add Lease'!B2</f>
        <v>PO Box 3, 43-422 Test address for payment one Way, QA Suburb Queensland 5234</v>
      </c>
      <c r="C2" s="26" t="s">
        <v>306</v>
      </c>
    </row>
    <row r="3">
      <c r="A3" s="4">
        <v>2.0</v>
      </c>
      <c r="B3" s="26" t="str">
        <f>'Add Lease'!B3</f>
        <v>PO Box 9126, 76 Auotomation Street 76 Road, Test suburb 3 New South Wales 5004</v>
      </c>
      <c r="C3" s="26" t="s">
        <v>306</v>
      </c>
    </row>
    <row r="4">
      <c r="A4" s="4">
        <v>3.0</v>
      </c>
      <c r="B4" s="26" t="str">
        <f>'Add Lease'!B4</f>
        <v>Lot 906, 77 Auotomation Street 77 Drive, Test suburb 4 Queensland 5008</v>
      </c>
      <c r="C4" s="26" t="s">
        <v>306</v>
      </c>
    </row>
    <row r="5">
      <c r="A5" s="4">
        <v>4.0</v>
      </c>
      <c r="B5" s="26" t="str">
        <f>'Add Lease'!B5</f>
        <v>Unit 916, 78 Auotomation Street 78 Lane, Test suburb 5 Victoria 5008</v>
      </c>
      <c r="C5" s="26" t="s">
        <v>306</v>
      </c>
    </row>
    <row r="6">
      <c r="A6" s="4">
        <v>5.0</v>
      </c>
      <c r="B6" s="26" t="str">
        <f>'Add Lease'!B6</f>
        <v>Suite 926, 79 Auotomation Street 79 Quay, Test suburb 6 New South Wales 5008</v>
      </c>
      <c r="C6" s="26" t="s">
        <v>306</v>
      </c>
    </row>
    <row r="7">
      <c r="A7" s="4">
        <v>6.0</v>
      </c>
      <c r="B7" s="26" t="str">
        <f>'Add Lease'!B7</f>
        <v>PO Box 936, 80 Auotomation Street 80 Place, Test suburb 7 Queensland 5008</v>
      </c>
      <c r="C7" s="26" t="s">
        <v>306</v>
      </c>
    </row>
    <row r="8">
      <c r="A8" s="4">
        <v>7.0</v>
      </c>
      <c r="B8" s="26" t="str">
        <f>'Add Lease'!B8</f>
        <v>Unit 946, 81 Auotomation Street 81 Highway, Test suburb 8 Victoria 5008</v>
      </c>
      <c r="C8" s="26" t="s">
        <v>306</v>
      </c>
    </row>
    <row r="9">
      <c r="A9" s="4">
        <v>8.0</v>
      </c>
      <c r="B9" s="26" t="str">
        <f>'Add Lease'!B9</f>
        <v>Suite 946, 82 Auotomation Street 82 Parade, Test suburb 9 New South Wales 5008</v>
      </c>
      <c r="C9" s="26" t="s">
        <v>306</v>
      </c>
    </row>
    <row r="10">
      <c r="A10" s="4">
        <v>9.0</v>
      </c>
      <c r="B10" s="26" t="str">
        <f>'Add Lease'!B10</f>
        <v>PO Box 966, 83 Auotomation Street 83 Way, Test suburb 10 Queensland 5008</v>
      </c>
      <c r="C10" s="26" t="s">
        <v>306</v>
      </c>
    </row>
    <row r="11">
      <c r="A11" s="4">
        <v>10.0</v>
      </c>
      <c r="B11" s="26" t="str">
        <f>'Add Lease'!B11</f>
        <v/>
      </c>
      <c r="C11" s="26" t="s">
        <v>306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29"/>
    <col customWidth="1" min="2" max="2" width="34.43"/>
  </cols>
  <sheetData>
    <row r="1">
      <c r="A1" s="1" t="s">
        <v>253</v>
      </c>
      <c r="B1" s="1" t="s">
        <v>9</v>
      </c>
      <c r="C1" s="1" t="s">
        <v>248</v>
      </c>
      <c r="D1" s="1" t="s">
        <v>247</v>
      </c>
      <c r="E1" s="1" t="s">
        <v>232</v>
      </c>
      <c r="F1" s="1" t="s">
        <v>307</v>
      </c>
    </row>
    <row r="2">
      <c r="A2" s="26" t="s">
        <v>308</v>
      </c>
      <c r="B2" s="26" t="s">
        <v>302</v>
      </c>
      <c r="C2" s="27" t="str">
        <f>'Add Multilpe Properties'!K2</f>
        <v>Owner_1835</v>
      </c>
      <c r="D2" s="4">
        <v>1.23456789E8</v>
      </c>
      <c r="E2" s="26">
        <v>352005.0</v>
      </c>
      <c r="F2" s="26">
        <v>3.456789E7</v>
      </c>
    </row>
    <row r="15">
      <c r="A15" s="27" t="str">
        <f>Sheet16!L10</f>
        <v>PO Box 9126, 76 Auotomation Street 76 Road, Test suburb 3 New South Wales 5004</v>
      </c>
      <c r="B15" s="27" t="str">
        <f>Sheet16!J10</f>
        <v>h.milroyperera+btweek8@gmail.com</v>
      </c>
      <c r="C15" s="27" t="str">
        <f>Sheet16!K10</f>
        <v>Auto_Owner_b8</v>
      </c>
    </row>
    <row r="16">
      <c r="A16" s="27" t="str">
        <f>Sheet16!L11</f>
        <v>Lot 906, 77 Auotomation Street 77 Drive, Test suburb 4 Queensland 5008</v>
      </c>
      <c r="B16" s="27" t="str">
        <f>Sheet16!J11</f>
        <v>h.milroyperera+weyek8@gmail.com</v>
      </c>
      <c r="C16" s="27" t="str">
        <f>Sheet16!K11</f>
        <v>Auto_Owner_w8</v>
      </c>
    </row>
    <row r="17">
      <c r="A17" s="27" t="str">
        <f>Sheet16!L12</f>
        <v>Unit 916, 78 Auotomation Street 78 Lane, Test suburb 5 Victoria 5008</v>
      </c>
      <c r="B17" s="27" t="str">
        <f>Sheet16!J12</f>
        <v>h.milroyperera+testcafe78@gmail.com</v>
      </c>
      <c r="C17" s="27" t="str">
        <f>Sheet16!K12</f>
        <v>Auto_Owner_38</v>
      </c>
    </row>
    <row r="18">
      <c r="A18" s="27" t="str">
        <f>Sheet16!L13</f>
        <v>Suite 926, 79 Auotomation Street 79 Quay, Test suburb 6 New South Wales 5008</v>
      </c>
      <c r="B18" s="27" t="str">
        <f>Sheet16!J13</f>
        <v>h.milroyperera+testtycafe88@gmail.com</v>
      </c>
      <c r="C18" s="27" t="str">
        <f>Sheet16!K13</f>
        <v>Auto_Owner_48</v>
      </c>
    </row>
    <row r="19">
      <c r="A19" s="27" t="str">
        <f>Sheet16!L14</f>
        <v>PO Box 936, 80 Auotomation Street 80 Place, Test suburb 7 Queensland 5008</v>
      </c>
      <c r="B19" s="27" t="str">
        <f>Sheet16!J14</f>
        <v>h.milroyperera+testcafe98@gmail.com</v>
      </c>
      <c r="C19" s="27" t="str">
        <f>Sheet16!K14</f>
        <v>Auto_Owner_58</v>
      </c>
    </row>
    <row r="20">
      <c r="A20" s="27" t="str">
        <f>Sheet16!L15</f>
        <v>Unit 946, 81 Auotomation Street 81 Highway, Test suburb 8 Victoria 5008</v>
      </c>
      <c r="B20" s="27" t="str">
        <f>Sheet16!J15</f>
        <v>h.milroyperera+testcafe108@gmail.com</v>
      </c>
      <c r="C20" s="27" t="str">
        <f>Sheet16!K15</f>
        <v>Auto_Owner_68</v>
      </c>
    </row>
    <row r="21">
      <c r="A21" s="27" t="str">
        <f>Sheet16!L16</f>
        <v>Suite 946, 82 Auotomation Street 82 Parade, Test suburb 9 New South Wales 5008</v>
      </c>
      <c r="B21" s="27" t="str">
        <f>Sheet16!J16</f>
        <v>h.milroyperera+testcafe118@gmail.com</v>
      </c>
      <c r="C21" s="27" t="str">
        <f>Sheet16!K16</f>
        <v>Auto_Owner_78</v>
      </c>
    </row>
    <row r="22">
      <c r="A22" s="27" t="str">
        <f>Sheet16!L17</f>
        <v>PO Box 966, 83 Auotomation Street 83 Way, Test suburb 10 Queensland 5008</v>
      </c>
      <c r="B22" s="27" t="str">
        <f>Sheet16!J17</f>
        <v>h.milroyperera+testcafe158@gmail.com</v>
      </c>
      <c r="C22" s="27" t="str">
        <f>Sheet16!K17</f>
        <v>Auto_Owner_88</v>
      </c>
    </row>
    <row r="23">
      <c r="A23" s="27" t="str">
        <f>Sheet16!L18</f>
        <v>Lot 976, 84 Auotomation Street 84 Crescent, Test suburb 11 Victoria 5008</v>
      </c>
      <c r="B23" s="27" t="str">
        <f>Sheet16!J18</f>
        <v>h.milroyperera+testcafe168@gmail.com</v>
      </c>
      <c r="C23" s="27" t="str">
        <f>Sheet16!K18</f>
        <v>Auto_Owner_98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71"/>
    <col customWidth="1" min="7" max="8" width="16.14"/>
    <col customWidth="1" min="9" max="9" width="26.43"/>
    <col customWidth="1" min="10" max="10" width="32.29"/>
    <col customWidth="1" min="11" max="11" width="24.86"/>
    <col customWidth="1" min="12" max="12" width="17.43"/>
    <col customWidth="1" min="13" max="13" width="30.43"/>
  </cols>
  <sheetData>
    <row r="1">
      <c r="A1" s="1" t="s">
        <v>11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/>
      <c r="O1" s="1"/>
    </row>
    <row r="2">
      <c r="A2" s="26" t="s">
        <v>321</v>
      </c>
      <c r="B2" s="26">
        <v>500.0</v>
      </c>
      <c r="C2" s="26">
        <v>4.0</v>
      </c>
      <c r="D2" s="26">
        <v>2.0</v>
      </c>
      <c r="E2" s="26">
        <v>2.0</v>
      </c>
      <c r="F2" s="26" t="s">
        <v>322</v>
      </c>
      <c r="G2" s="26" t="s">
        <v>200</v>
      </c>
      <c r="H2" s="26" t="s">
        <v>200</v>
      </c>
      <c r="I2" s="26" t="s">
        <v>200</v>
      </c>
      <c r="J2" s="26" t="s">
        <v>200</v>
      </c>
      <c r="K2" s="26" t="s">
        <v>200</v>
      </c>
      <c r="L2" s="26" t="s">
        <v>200</v>
      </c>
      <c r="M2" s="26" t="s">
        <v>200</v>
      </c>
      <c r="N2" s="27"/>
      <c r="O2" s="27"/>
    </row>
    <row r="3">
      <c r="A3" s="27"/>
      <c r="B3" s="27"/>
      <c r="C3" s="27"/>
      <c r="D3" s="27"/>
      <c r="E3" s="27"/>
      <c r="G3" s="27"/>
      <c r="H3" s="27"/>
      <c r="I3" s="27"/>
      <c r="J3" s="27"/>
      <c r="K3" s="27"/>
      <c r="L3" s="27"/>
      <c r="M3" s="27"/>
      <c r="N3" s="27"/>
      <c r="O3" s="27"/>
    </row>
    <row r="6">
      <c r="F6" s="26" t="s">
        <v>322</v>
      </c>
    </row>
    <row r="7">
      <c r="F7" s="3" t="s">
        <v>323</v>
      </c>
    </row>
    <row r="8">
      <c r="F8" s="26" t="s">
        <v>324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  <col customWidth="1" min="2" max="2" width="18.86"/>
    <col customWidth="1" min="5" max="5" width="15.43"/>
    <col customWidth="1" min="7" max="7" width="17.71"/>
  </cols>
  <sheetData>
    <row r="1">
      <c r="A1" s="1" t="s">
        <v>11</v>
      </c>
      <c r="B1" s="1" t="s">
        <v>325</v>
      </c>
      <c r="C1" s="1" t="s">
        <v>215</v>
      </c>
      <c r="D1" s="1" t="s">
        <v>192</v>
      </c>
      <c r="E1" s="1" t="s">
        <v>193</v>
      </c>
      <c r="F1" s="1" t="s">
        <v>194</v>
      </c>
      <c r="G1" s="1" t="s">
        <v>326</v>
      </c>
    </row>
    <row r="2">
      <c r="A2" s="26" t="s">
        <v>327</v>
      </c>
      <c r="B2" s="4" t="s">
        <v>328</v>
      </c>
      <c r="C2" s="4" t="s">
        <v>329</v>
      </c>
      <c r="D2" s="4">
        <v>2020.0</v>
      </c>
      <c r="E2" s="4" t="s">
        <v>203</v>
      </c>
      <c r="F2" s="4">
        <v>1.0</v>
      </c>
      <c r="G2" s="26" t="s">
        <v>198</v>
      </c>
    </row>
    <row r="3">
      <c r="A3" s="27"/>
      <c r="B3" s="27"/>
      <c r="C3" s="4"/>
      <c r="D3" s="4">
        <v>2020.0</v>
      </c>
      <c r="E3" s="4" t="s">
        <v>203</v>
      </c>
      <c r="F3" s="4">
        <v>1.0</v>
      </c>
      <c r="G3" s="27"/>
    </row>
    <row r="4">
      <c r="A4" s="27"/>
      <c r="B4" s="27"/>
      <c r="C4" s="27"/>
      <c r="D4" s="27"/>
      <c r="E4" s="27"/>
      <c r="F4" s="27"/>
      <c r="G4" s="27"/>
    </row>
    <row r="5">
      <c r="A5" s="27"/>
      <c r="B5" s="27"/>
      <c r="C5" s="27"/>
      <c r="D5" s="27"/>
      <c r="E5" s="27"/>
      <c r="F5" s="27"/>
      <c r="G5" s="27"/>
    </row>
    <row r="6">
      <c r="A6" s="27"/>
      <c r="B6" s="27"/>
      <c r="C6" s="27"/>
      <c r="D6" s="27"/>
      <c r="E6" s="27"/>
      <c r="F6" s="27"/>
      <c r="G6" s="27"/>
    </row>
    <row r="7">
      <c r="A7" s="27"/>
      <c r="B7" s="27"/>
      <c r="C7" s="27"/>
      <c r="D7" s="27"/>
      <c r="E7" s="27"/>
      <c r="F7" s="27"/>
      <c r="G7" s="27"/>
    </row>
    <row r="8">
      <c r="A8" s="27"/>
      <c r="B8" s="4" t="s">
        <v>330</v>
      </c>
      <c r="C8" s="27"/>
      <c r="D8" s="27"/>
      <c r="E8" s="27"/>
      <c r="F8" s="27"/>
      <c r="G8" s="27"/>
    </row>
    <row r="9">
      <c r="A9" s="27"/>
      <c r="B9" s="4" t="s">
        <v>328</v>
      </c>
      <c r="C9" s="27"/>
      <c r="D9" s="27"/>
      <c r="E9" s="27"/>
      <c r="F9" s="27"/>
      <c r="G9" s="27"/>
    </row>
    <row r="10">
      <c r="A10" s="27"/>
      <c r="B10" s="26" t="s">
        <v>331</v>
      </c>
      <c r="C10" s="27"/>
      <c r="D10" s="27"/>
      <c r="E10" s="27"/>
      <c r="F10" s="27"/>
      <c r="G10" s="27"/>
    </row>
    <row r="11">
      <c r="A11" s="27"/>
      <c r="B11" s="27"/>
      <c r="C11" s="27"/>
      <c r="D11" s="27"/>
      <c r="E11" s="27"/>
      <c r="F11" s="27"/>
      <c r="G11" s="27"/>
    </row>
    <row r="12">
      <c r="A12" s="27"/>
      <c r="B12" s="27"/>
      <c r="C12" s="27"/>
      <c r="D12" s="27"/>
      <c r="E12" s="27"/>
      <c r="F12" s="27"/>
      <c r="G12" s="27"/>
    </row>
    <row r="13">
      <c r="A13" s="27"/>
      <c r="B13" s="27"/>
      <c r="C13" s="27"/>
      <c r="D13" s="27"/>
      <c r="E13" s="27"/>
      <c r="F13" s="27"/>
      <c r="G13" s="27"/>
    </row>
    <row r="14">
      <c r="A14" s="27"/>
      <c r="B14" s="27"/>
      <c r="C14" s="27"/>
      <c r="D14" s="27"/>
      <c r="E14" s="27"/>
      <c r="F14" s="27"/>
      <c r="G14" s="27"/>
    </row>
    <row r="22">
      <c r="G22" s="26" t="s">
        <v>332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4.29"/>
    <col customWidth="1" min="3" max="3" width="12.57"/>
    <col customWidth="1" min="5" max="5" width="11.71"/>
    <col customWidth="1" min="6" max="6" width="11.43"/>
    <col customWidth="1" min="7" max="7" width="16.29"/>
    <col customWidth="1" min="8" max="8" width="13.57"/>
    <col customWidth="1" min="9" max="9" width="17.43"/>
    <col customWidth="1" min="10" max="10" width="13.0"/>
    <col customWidth="1" min="11" max="11" width="13.57"/>
    <col customWidth="1" min="12" max="12" width="17.43"/>
    <col customWidth="1" min="13" max="13" width="13.0"/>
  </cols>
  <sheetData>
    <row r="1">
      <c r="A1" s="1" t="s">
        <v>186</v>
      </c>
      <c r="B1" s="1" t="s">
        <v>11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194</v>
      </c>
    </row>
    <row r="2">
      <c r="A2" s="4">
        <v>1.0</v>
      </c>
      <c r="B2" s="10" t="s">
        <v>197</v>
      </c>
      <c r="C2" s="11" t="s">
        <v>198</v>
      </c>
      <c r="D2" s="12" t="s">
        <v>199</v>
      </c>
      <c r="E2" s="4" t="s">
        <v>200</v>
      </c>
      <c r="F2" s="4">
        <v>100.0</v>
      </c>
      <c r="G2" s="4" t="s">
        <v>201</v>
      </c>
      <c r="H2" s="4">
        <v>2020.0</v>
      </c>
      <c r="I2" s="4" t="s">
        <v>202</v>
      </c>
      <c r="J2" s="4">
        <v>1.0</v>
      </c>
      <c r="K2" s="4">
        <v>2020.0</v>
      </c>
      <c r="L2" s="4" t="s">
        <v>203</v>
      </c>
      <c r="M2" s="4">
        <v>1.0</v>
      </c>
    </row>
    <row r="3">
      <c r="A3" s="4">
        <v>2.0</v>
      </c>
      <c r="B3" s="10" t="str">
        <f>Sheet16!L10</f>
        <v>PO Box 9126, 76 Auotomation Street 76 Road, Test suburb 3 New South Wales 5004</v>
      </c>
      <c r="C3" s="4" t="s">
        <v>204</v>
      </c>
      <c r="D3" s="12" t="s">
        <v>205</v>
      </c>
      <c r="E3" s="4" t="s">
        <v>186</v>
      </c>
      <c r="F3" s="4">
        <v>50.0</v>
      </c>
      <c r="G3" s="4" t="s">
        <v>206</v>
      </c>
      <c r="H3" s="4">
        <v>2020.0</v>
      </c>
      <c r="I3" s="4" t="s">
        <v>203</v>
      </c>
      <c r="J3" s="4">
        <v>1.0</v>
      </c>
      <c r="K3" s="4">
        <v>2020.0</v>
      </c>
      <c r="L3" s="4" t="s">
        <v>203</v>
      </c>
      <c r="M3" s="4">
        <v>1.0</v>
      </c>
    </row>
    <row r="4">
      <c r="A4" s="4">
        <v>3.0</v>
      </c>
      <c r="B4" s="10" t="str">
        <f>Sheet16!L11</f>
        <v>Lot 906, 77 Auotomation Street 77 Drive, Test suburb 4 Queensland 5008</v>
      </c>
      <c r="C4" s="4" t="s">
        <v>198</v>
      </c>
      <c r="D4" s="12" t="s">
        <v>205</v>
      </c>
      <c r="E4" s="4" t="s">
        <v>200</v>
      </c>
      <c r="F4" s="4">
        <v>100.0</v>
      </c>
      <c r="G4" s="4" t="s">
        <v>207</v>
      </c>
      <c r="H4" s="4">
        <v>2020.0</v>
      </c>
      <c r="I4" s="4" t="s">
        <v>203</v>
      </c>
      <c r="J4" s="4">
        <v>1.0</v>
      </c>
      <c r="K4" s="4">
        <v>2020.0</v>
      </c>
      <c r="L4" s="4" t="s">
        <v>203</v>
      </c>
      <c r="M4" s="4">
        <v>1.0</v>
      </c>
    </row>
    <row r="5">
      <c r="A5" s="4">
        <v>4.0</v>
      </c>
      <c r="B5" s="10" t="str">
        <f>Sheet16!L12</f>
        <v>Unit 916, 78 Auotomation Street 78 Lane, Test suburb 5 Victoria 5008</v>
      </c>
      <c r="C5" s="4" t="s">
        <v>204</v>
      </c>
      <c r="D5" s="12" t="s">
        <v>199</v>
      </c>
      <c r="E5" s="4" t="s">
        <v>186</v>
      </c>
      <c r="F5" s="4">
        <v>200.0</v>
      </c>
      <c r="G5" s="4" t="s">
        <v>208</v>
      </c>
      <c r="H5" s="4">
        <v>2020.0</v>
      </c>
      <c r="I5" s="4" t="s">
        <v>203</v>
      </c>
      <c r="J5" s="4">
        <v>1.0</v>
      </c>
      <c r="K5" s="4">
        <v>2020.0</v>
      </c>
      <c r="L5" s="4" t="s">
        <v>203</v>
      </c>
      <c r="M5" s="4">
        <v>1.0</v>
      </c>
    </row>
    <row r="6">
      <c r="A6" s="4">
        <v>5.0</v>
      </c>
      <c r="B6" s="10" t="str">
        <f>Sheet16!L13</f>
        <v>Suite 926, 79 Auotomation Street 79 Quay, Test suburb 6 New South Wales 5008</v>
      </c>
      <c r="C6" s="4" t="s">
        <v>198</v>
      </c>
      <c r="D6" s="12" t="s">
        <v>209</v>
      </c>
      <c r="E6" s="4" t="s">
        <v>200</v>
      </c>
      <c r="F6" s="4">
        <v>500.0</v>
      </c>
      <c r="G6" s="4" t="s">
        <v>210</v>
      </c>
      <c r="H6" s="4">
        <v>2020.0</v>
      </c>
      <c r="I6" s="4" t="s">
        <v>203</v>
      </c>
      <c r="J6" s="4">
        <v>1.0</v>
      </c>
      <c r="K6" s="4">
        <v>2020.0</v>
      </c>
      <c r="L6" s="4" t="s">
        <v>203</v>
      </c>
      <c r="M6" s="4">
        <v>1.0</v>
      </c>
    </row>
    <row r="7">
      <c r="A7" s="4">
        <v>6.0</v>
      </c>
      <c r="B7" s="10" t="str">
        <f>Sheet16!L14</f>
        <v>PO Box 936, 80 Auotomation Street 80 Place, Test suburb 7 Queensland 5008</v>
      </c>
      <c r="C7" s="4" t="s">
        <v>204</v>
      </c>
      <c r="D7" s="12" t="s">
        <v>205</v>
      </c>
      <c r="E7" s="4" t="s">
        <v>186</v>
      </c>
      <c r="F7" s="4">
        <v>1000.0</v>
      </c>
      <c r="G7" s="4" t="s">
        <v>211</v>
      </c>
      <c r="H7" s="4">
        <v>2020.0</v>
      </c>
      <c r="I7" s="4" t="s">
        <v>203</v>
      </c>
      <c r="J7" s="4">
        <v>1.0</v>
      </c>
      <c r="K7" s="4">
        <v>2020.0</v>
      </c>
      <c r="L7" s="4" t="s">
        <v>203</v>
      </c>
      <c r="M7" s="4">
        <v>1.0</v>
      </c>
    </row>
    <row r="8">
      <c r="A8" s="4">
        <v>7.0</v>
      </c>
      <c r="B8" s="10" t="str">
        <f>Sheet16!L15</f>
        <v>Unit 946, 81 Auotomation Street 81 Highway, Test suburb 8 Victoria 5008</v>
      </c>
      <c r="C8" s="4" t="s">
        <v>198</v>
      </c>
      <c r="D8" s="12" t="s">
        <v>199</v>
      </c>
      <c r="E8" s="4" t="s">
        <v>200</v>
      </c>
      <c r="F8" s="4">
        <v>7.0</v>
      </c>
      <c r="G8" s="4" t="s">
        <v>212</v>
      </c>
      <c r="H8" s="4">
        <v>2020.0</v>
      </c>
      <c r="I8" s="4" t="s">
        <v>203</v>
      </c>
      <c r="J8" s="4">
        <v>1.0</v>
      </c>
      <c r="K8" s="4">
        <v>2020.0</v>
      </c>
      <c r="L8" s="4" t="s">
        <v>203</v>
      </c>
      <c r="M8" s="4">
        <v>1.0</v>
      </c>
    </row>
    <row r="9">
      <c r="A9" s="4">
        <v>8.0</v>
      </c>
      <c r="B9" s="10" t="str">
        <f>Sheet16!L16</f>
        <v>Suite 946, 82 Auotomation Street 82 Parade, Test suburb 9 New South Wales 5008</v>
      </c>
      <c r="C9" s="4" t="s">
        <v>204</v>
      </c>
      <c r="D9" s="12" t="s">
        <v>209</v>
      </c>
      <c r="E9" s="4" t="s">
        <v>186</v>
      </c>
      <c r="F9" s="4">
        <v>5.0</v>
      </c>
      <c r="G9" s="4" t="s">
        <v>213</v>
      </c>
      <c r="H9" s="4">
        <v>2020.0</v>
      </c>
      <c r="I9" s="4" t="s">
        <v>203</v>
      </c>
      <c r="J9" s="4">
        <v>1.0</v>
      </c>
      <c r="K9" s="4">
        <v>2020.0</v>
      </c>
      <c r="L9" s="4" t="s">
        <v>203</v>
      </c>
      <c r="M9" s="4">
        <v>1.0</v>
      </c>
    </row>
    <row r="10">
      <c r="A10" s="4">
        <v>9.0</v>
      </c>
      <c r="B10" s="10" t="str">
        <f>Sheet16!L17</f>
        <v>PO Box 966, 83 Auotomation Street 83 Way, Test suburb 10 Queensland 5008</v>
      </c>
      <c r="C10" s="4" t="s">
        <v>198</v>
      </c>
      <c r="D10" s="12" t="s">
        <v>205</v>
      </c>
      <c r="E10" s="4" t="s">
        <v>200</v>
      </c>
      <c r="F10" s="4">
        <v>12.0</v>
      </c>
      <c r="G10" s="4" t="s">
        <v>214</v>
      </c>
      <c r="H10" s="4">
        <v>2020.0</v>
      </c>
      <c r="I10" s="4" t="s">
        <v>203</v>
      </c>
      <c r="J10" s="4">
        <v>1.0</v>
      </c>
      <c r="K10" s="4">
        <v>2020.0</v>
      </c>
      <c r="L10" s="4" t="s">
        <v>203</v>
      </c>
      <c r="M10" s="4">
        <v>1.0</v>
      </c>
    </row>
    <row r="11">
      <c r="A11" s="4"/>
      <c r="B11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71"/>
    <col customWidth="1" min="3" max="3" width="32.43"/>
    <col customWidth="1" min="4" max="4" width="45.43"/>
    <col customWidth="1" min="5" max="5" width="16.14"/>
    <col customWidth="1" min="6" max="6" width="22.86"/>
    <col customWidth="1" min="7" max="7" width="25.71"/>
    <col customWidth="1" min="8" max="8" width="30.14"/>
    <col customWidth="1" min="9" max="9" width="38.43"/>
    <col customWidth="1" min="10" max="10" width="18.71"/>
    <col customWidth="1" min="11" max="11" width="20.57"/>
    <col customWidth="1" min="12" max="12" width="15.57"/>
    <col customWidth="1" min="13" max="13" width="12.43"/>
    <col customWidth="1" hidden="1" min="14" max="14" width="19.71"/>
    <col customWidth="1" min="15" max="15" width="10.71"/>
    <col customWidth="1" min="16" max="16" width="18.29"/>
    <col customWidth="1" min="17" max="17" width="28.86"/>
    <col customWidth="1" min="18" max="18" width="16.57"/>
    <col customWidth="1" min="19" max="19" width="8.0"/>
    <col customWidth="1" min="20" max="20" width="11.43"/>
    <col customWidth="1" min="21" max="21" width="15.29"/>
  </cols>
  <sheetData>
    <row r="1">
      <c r="A1" s="13" t="s">
        <v>215</v>
      </c>
      <c r="B1" s="14" t="s">
        <v>216</v>
      </c>
      <c r="C1" s="14" t="s">
        <v>9</v>
      </c>
      <c r="D1" s="14" t="s">
        <v>217</v>
      </c>
      <c r="E1" s="14" t="s">
        <v>218</v>
      </c>
      <c r="F1" s="14" t="s">
        <v>219</v>
      </c>
      <c r="G1" s="14" t="s">
        <v>220</v>
      </c>
      <c r="H1" s="14" t="s">
        <v>221</v>
      </c>
      <c r="I1" s="14" t="s">
        <v>222</v>
      </c>
      <c r="J1" s="14" t="s">
        <v>223</v>
      </c>
      <c r="K1" s="14" t="s">
        <v>224</v>
      </c>
      <c r="L1" s="14" t="s">
        <v>225</v>
      </c>
      <c r="M1" s="14" t="s">
        <v>226</v>
      </c>
      <c r="N1" s="14" t="s">
        <v>227</v>
      </c>
      <c r="O1" s="14" t="s">
        <v>228</v>
      </c>
      <c r="P1" s="14" t="s">
        <v>229</v>
      </c>
      <c r="Q1" s="14" t="s">
        <v>230</v>
      </c>
      <c r="R1" s="14" t="s">
        <v>231</v>
      </c>
      <c r="S1" s="14" t="s">
        <v>232</v>
      </c>
      <c r="T1" s="14" t="s">
        <v>233</v>
      </c>
      <c r="U1" s="14" t="s">
        <v>234</v>
      </c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A2" s="16" t="s">
        <v>235</v>
      </c>
      <c r="B2" s="16" t="str">
        <f>A2</f>
        <v>Tradie Demo 01</v>
      </c>
      <c r="C2" s="16" t="s">
        <v>236</v>
      </c>
      <c r="D2" s="16" t="s">
        <v>237</v>
      </c>
      <c r="E2" s="16">
        <v>7.89865425E8</v>
      </c>
      <c r="F2" s="16" t="s">
        <v>186</v>
      </c>
      <c r="G2" s="16" t="s">
        <v>238</v>
      </c>
      <c r="H2" s="16" t="s">
        <v>239</v>
      </c>
      <c r="I2" s="16" t="s">
        <v>240</v>
      </c>
      <c r="J2" s="16">
        <v>1.1254789E7</v>
      </c>
      <c r="K2" s="17" t="s">
        <v>241</v>
      </c>
      <c r="L2" s="16" t="s">
        <v>242</v>
      </c>
      <c r="M2" s="16" t="s">
        <v>243</v>
      </c>
      <c r="N2" s="18"/>
      <c r="O2" s="16">
        <v>10.0</v>
      </c>
      <c r="P2" s="16">
        <v>100.0</v>
      </c>
      <c r="Q2" s="19" t="s">
        <v>244</v>
      </c>
      <c r="R2" s="20">
        <v>6.865633468E10</v>
      </c>
      <c r="S2" s="19">
        <v>352005.0</v>
      </c>
      <c r="T2" s="19">
        <v>7.8787878E7</v>
      </c>
      <c r="U2" s="19" t="s">
        <v>245</v>
      </c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21"/>
      <c r="M9" s="21"/>
      <c r="N9" s="21"/>
      <c r="O9" s="21"/>
      <c r="P9" s="21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21"/>
      <c r="M10" s="21"/>
      <c r="N10" s="21"/>
      <c r="O10" s="21"/>
      <c r="P10" s="21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21"/>
      <c r="M11" s="21"/>
      <c r="N11" s="21"/>
      <c r="O11" s="21"/>
      <c r="P11" s="21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21"/>
      <c r="M12" s="21"/>
      <c r="N12" s="21"/>
      <c r="O12" s="21"/>
      <c r="P12" s="21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21"/>
      <c r="M13" s="21"/>
      <c r="N13" s="21"/>
      <c r="O13" s="21"/>
      <c r="P13" s="21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21"/>
      <c r="M14" s="21"/>
      <c r="N14" s="21"/>
      <c r="O14" s="21"/>
      <c r="P14" s="21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21"/>
      <c r="M15" s="21"/>
      <c r="N15" s="21"/>
      <c r="O15" s="21"/>
      <c r="P15" s="21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</sheetData>
  <hyperlinks>
    <hyperlink r:id="rId1" ref="K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3" max="3" width="15.29"/>
  </cols>
  <sheetData>
    <row r="1">
      <c r="A1" s="22" t="s">
        <v>246</v>
      </c>
      <c r="B1" s="22" t="s">
        <v>9</v>
      </c>
      <c r="C1" s="22" t="s">
        <v>247</v>
      </c>
      <c r="D1" s="22" t="s">
        <v>248</v>
      </c>
    </row>
    <row r="2">
      <c r="A2" s="4" t="s">
        <v>249</v>
      </c>
      <c r="B2" s="4" t="s">
        <v>250</v>
      </c>
      <c r="C2" s="4">
        <v>1.23456789E8</v>
      </c>
      <c r="D2" s="4" t="s">
        <v>249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9.29"/>
    <col customWidth="1" min="7" max="8" width="29.14"/>
  </cols>
  <sheetData>
    <row r="1">
      <c r="A1" s="22" t="s">
        <v>9</v>
      </c>
      <c r="B1" s="22" t="s">
        <v>247</v>
      </c>
      <c r="C1" s="22" t="s">
        <v>248</v>
      </c>
      <c r="D1" s="23"/>
      <c r="E1" s="23"/>
      <c r="F1" s="23"/>
      <c r="G1" s="23"/>
      <c r="H1" s="23"/>
      <c r="I1" s="23"/>
      <c r="J1" s="23"/>
    </row>
    <row r="2">
      <c r="A2" s="4" t="s">
        <v>251</v>
      </c>
      <c r="B2" s="4" t="s">
        <v>252</v>
      </c>
      <c r="C2" s="4" t="s">
        <v>249</v>
      </c>
      <c r="D2" s="23"/>
      <c r="E2" s="23"/>
      <c r="F2" s="23"/>
      <c r="G2" s="23"/>
      <c r="H2" s="23"/>
      <c r="I2" s="23"/>
      <c r="J2" s="23"/>
    </row>
    <row r="3">
      <c r="B3" s="7"/>
      <c r="C3" s="7"/>
      <c r="F3" s="24"/>
    </row>
    <row r="4">
      <c r="A4" s="7"/>
      <c r="B4" s="7"/>
      <c r="C4" s="7"/>
    </row>
    <row r="5">
      <c r="A5" s="7"/>
      <c r="B5" s="7"/>
      <c r="C5" s="7"/>
    </row>
    <row r="6">
      <c r="A6" s="7"/>
      <c r="B6" s="7"/>
      <c r="C6" s="7"/>
    </row>
    <row r="7">
      <c r="A7" s="7"/>
      <c r="B7" s="7"/>
      <c r="C7" s="7"/>
    </row>
    <row r="8">
      <c r="A8" s="7"/>
      <c r="B8" s="7"/>
      <c r="C8" s="7"/>
    </row>
    <row r="9">
      <c r="A9" s="7"/>
      <c r="B9" s="7"/>
      <c r="C9" s="7"/>
    </row>
    <row r="10">
      <c r="A10" s="7"/>
      <c r="B10" s="7"/>
      <c r="C10" s="7"/>
    </row>
    <row r="11">
      <c r="A11" s="7"/>
      <c r="B11" s="7"/>
      <c r="C11" s="7"/>
    </row>
    <row r="12">
      <c r="A12" s="7"/>
      <c r="B12" s="7"/>
      <c r="C12" s="7"/>
    </row>
    <row r="13">
      <c r="A13" s="7"/>
      <c r="B13" s="7"/>
      <c r="C13" s="7"/>
    </row>
    <row r="14">
      <c r="A14" s="7"/>
      <c r="B14" s="7"/>
      <c r="C14" s="7"/>
    </row>
    <row r="15">
      <c r="A15" s="7"/>
      <c r="B15" s="7"/>
      <c r="C15" s="7"/>
    </row>
    <row r="16">
      <c r="A16" s="7"/>
      <c r="B16" s="7"/>
      <c r="C16" s="7"/>
    </row>
    <row r="17">
      <c r="A17" s="7"/>
      <c r="B17" s="7"/>
      <c r="C17" s="7"/>
    </row>
    <row r="18">
      <c r="A18" s="7"/>
      <c r="B18" s="7"/>
      <c r="C18" s="7"/>
    </row>
    <row r="19">
      <c r="A19" s="7"/>
      <c r="B19" s="7"/>
      <c r="C19" s="7"/>
    </row>
    <row r="20">
      <c r="A20" s="7"/>
      <c r="B20" s="7"/>
      <c r="C20" s="7"/>
    </row>
    <row r="21">
      <c r="A21" s="7"/>
      <c r="B21" s="7"/>
      <c r="C21" s="7"/>
    </row>
    <row r="22">
      <c r="A22" s="7"/>
      <c r="B22" s="7"/>
      <c r="C22" s="7"/>
    </row>
    <row r="23">
      <c r="A23" s="7"/>
      <c r="B23" s="7"/>
      <c r="C23" s="7"/>
    </row>
    <row r="24">
      <c r="A24" s="7"/>
      <c r="B24" s="7"/>
      <c r="C24" s="7"/>
    </row>
    <row r="25">
      <c r="A25" s="7"/>
      <c r="B25" s="7"/>
      <c r="C25" s="7"/>
    </row>
    <row r="26">
      <c r="A26" s="7"/>
      <c r="B26" s="7"/>
      <c r="C26" s="7"/>
    </row>
    <row r="27">
      <c r="A27" s="7"/>
      <c r="B27" s="7"/>
      <c r="C27" s="7"/>
    </row>
    <row r="28">
      <c r="A28" s="7"/>
      <c r="B28" s="7"/>
      <c r="C28" s="7"/>
    </row>
    <row r="29">
      <c r="A29" s="7"/>
      <c r="B29" s="7"/>
      <c r="C29" s="7"/>
    </row>
    <row r="30">
      <c r="A30" s="7"/>
      <c r="B30" s="7"/>
      <c r="C30" s="7"/>
    </row>
    <row r="31">
      <c r="A31" s="7"/>
      <c r="B31" s="7"/>
      <c r="C31" s="7"/>
    </row>
    <row r="32">
      <c r="A32" s="7"/>
      <c r="B32" s="7"/>
      <c r="C32" s="7"/>
    </row>
    <row r="33">
      <c r="A33" s="7"/>
      <c r="B33" s="7"/>
      <c r="C33" s="7"/>
    </row>
    <row r="34">
      <c r="A34" s="7"/>
      <c r="B34" s="7"/>
      <c r="C34" s="7"/>
    </row>
    <row r="35">
      <c r="A35" s="7"/>
      <c r="B35" s="7"/>
      <c r="C35" s="7"/>
    </row>
    <row r="36">
      <c r="A36" s="7"/>
      <c r="B36" s="7"/>
      <c r="C36" s="7"/>
    </row>
    <row r="37">
      <c r="A37" s="7"/>
      <c r="B37" s="7"/>
      <c r="C37" s="7"/>
    </row>
    <row r="38">
      <c r="A38" s="7"/>
      <c r="B38" s="7"/>
      <c r="C38" s="7"/>
    </row>
    <row r="39">
      <c r="A39" s="7"/>
      <c r="B39" s="7"/>
      <c r="C39" s="7"/>
    </row>
    <row r="40">
      <c r="A40" s="7"/>
      <c r="B40" s="7"/>
      <c r="C40" s="7"/>
    </row>
    <row r="41">
      <c r="A41" s="7"/>
      <c r="B41" s="7"/>
      <c r="C41" s="7"/>
    </row>
    <row r="42">
      <c r="A42" s="7"/>
      <c r="B42" s="7"/>
      <c r="C42" s="7"/>
    </row>
    <row r="43">
      <c r="A43" s="7"/>
      <c r="B43" s="7"/>
      <c r="C43" s="7"/>
    </row>
    <row r="44">
      <c r="A44" s="7"/>
      <c r="B44" s="7"/>
      <c r="C44" s="7"/>
    </row>
    <row r="45">
      <c r="A45" s="7"/>
      <c r="B45" s="7"/>
      <c r="C45" s="7"/>
    </row>
    <row r="46">
      <c r="A46" s="7"/>
      <c r="B46" s="7"/>
      <c r="C46" s="7"/>
    </row>
    <row r="47">
      <c r="A47" s="7"/>
      <c r="B47" s="7"/>
      <c r="C47" s="7"/>
    </row>
    <row r="48">
      <c r="A48" s="7"/>
      <c r="B48" s="7"/>
      <c r="C48" s="7"/>
    </row>
    <row r="49">
      <c r="A49" s="7"/>
      <c r="B49" s="7"/>
      <c r="C49" s="7"/>
    </row>
    <row r="50">
      <c r="A50" s="7"/>
      <c r="B50" s="7"/>
      <c r="C50" s="7"/>
    </row>
    <row r="51">
      <c r="A51" s="7"/>
      <c r="B51" s="7"/>
      <c r="C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9.57"/>
  </cols>
  <sheetData>
    <row r="1">
      <c r="A1" s="1" t="s">
        <v>0</v>
      </c>
      <c r="B1" s="1" t="s">
        <v>253</v>
      </c>
    </row>
    <row r="2">
      <c r="A2" s="4">
        <v>1.0</v>
      </c>
      <c r="B2" s="10"/>
    </row>
    <row r="3">
      <c r="A3" s="4">
        <v>2.0</v>
      </c>
      <c r="B3" s="10"/>
    </row>
    <row r="4">
      <c r="A4" s="4">
        <v>3.0</v>
      </c>
      <c r="B4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71"/>
    <col customWidth="1" min="4" max="4" width="45.43"/>
    <col customWidth="1" min="5" max="5" width="19.57"/>
    <col customWidth="1" min="7" max="7" width="25.71"/>
    <col customWidth="1" min="8" max="8" width="23.29"/>
    <col customWidth="1" min="9" max="9" width="38.57"/>
    <col customWidth="1" min="10" max="10" width="34.43"/>
    <col customWidth="1" min="11" max="11" width="20.57"/>
  </cols>
  <sheetData>
    <row r="1">
      <c r="A1" s="16" t="s">
        <v>254</v>
      </c>
      <c r="B1" s="16" t="str">
        <f t="shared" ref="B1:B7" si="1">A1</f>
        <v>Tradie</v>
      </c>
      <c r="C1" s="16" t="s">
        <v>255</v>
      </c>
      <c r="D1" s="16" t="s">
        <v>237</v>
      </c>
      <c r="E1" s="16">
        <v>7.89865425E8</v>
      </c>
      <c r="F1" s="16" t="s">
        <v>200</v>
      </c>
      <c r="G1" s="16" t="s">
        <v>238</v>
      </c>
      <c r="H1" s="16" t="s">
        <v>239</v>
      </c>
      <c r="I1" s="16" t="s">
        <v>240</v>
      </c>
      <c r="J1" s="16">
        <v>1.1254789E7</v>
      </c>
      <c r="K1" s="17" t="s">
        <v>241</v>
      </c>
      <c r="L1" s="16" t="s">
        <v>242</v>
      </c>
      <c r="M1" s="16" t="s">
        <v>256</v>
      </c>
      <c r="N1" s="18"/>
      <c r="O1" s="16">
        <v>10.0</v>
      </c>
      <c r="P1" s="16">
        <v>100.0</v>
      </c>
      <c r="Q1" s="19" t="s">
        <v>244</v>
      </c>
      <c r="R1" s="19">
        <v>5.5555555559E10</v>
      </c>
      <c r="S1" s="19">
        <v>500253.0</v>
      </c>
      <c r="T1" s="19">
        <v>7.8787878E7</v>
      </c>
      <c r="U1" s="19" t="s">
        <v>245</v>
      </c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A2" s="16" t="s">
        <v>254</v>
      </c>
      <c r="B2" s="16" t="str">
        <f t="shared" si="1"/>
        <v>Tradie</v>
      </c>
      <c r="C2" s="16" t="s">
        <v>257</v>
      </c>
      <c r="D2" s="16" t="s">
        <v>258</v>
      </c>
      <c r="E2" s="16">
        <v>7.89865425E8</v>
      </c>
      <c r="F2" s="16"/>
      <c r="G2" s="16" t="s">
        <v>238</v>
      </c>
      <c r="H2" s="16" t="s">
        <v>239</v>
      </c>
      <c r="I2" s="16" t="s">
        <v>259</v>
      </c>
      <c r="J2" s="16">
        <v>1.1254789E7</v>
      </c>
      <c r="K2" s="17" t="s">
        <v>241</v>
      </c>
      <c r="L2" s="16" t="s">
        <v>260</v>
      </c>
      <c r="M2" s="16" t="s">
        <v>261</v>
      </c>
      <c r="N2" s="18"/>
      <c r="O2" s="16">
        <v>10.0</v>
      </c>
      <c r="P2" s="16">
        <v>100.0</v>
      </c>
      <c r="Q2" s="19" t="s">
        <v>244</v>
      </c>
      <c r="R2" s="19">
        <v>5.555555556E10</v>
      </c>
      <c r="S2" s="19">
        <v>500253.0</v>
      </c>
      <c r="T2" s="19">
        <v>7.8787878E7</v>
      </c>
      <c r="U2" s="19" t="s">
        <v>245</v>
      </c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 t="s">
        <v>254</v>
      </c>
      <c r="B3" s="16" t="str">
        <f t="shared" si="1"/>
        <v>Tradie</v>
      </c>
      <c r="C3" s="16" t="s">
        <v>262</v>
      </c>
      <c r="D3" s="16" t="s">
        <v>263</v>
      </c>
      <c r="E3" s="16">
        <v>7.89865425E8</v>
      </c>
      <c r="F3" s="16"/>
      <c r="G3" s="16" t="s">
        <v>238</v>
      </c>
      <c r="H3" s="16" t="s">
        <v>239</v>
      </c>
      <c r="I3" s="16" t="s">
        <v>264</v>
      </c>
      <c r="J3" s="16">
        <v>1.1254789E7</v>
      </c>
      <c r="K3" s="17" t="s">
        <v>241</v>
      </c>
      <c r="L3" s="16" t="s">
        <v>265</v>
      </c>
      <c r="M3" s="18"/>
      <c r="N3" s="18"/>
      <c r="O3" s="16">
        <v>10.0</v>
      </c>
      <c r="P3" s="16">
        <v>100.0</v>
      </c>
      <c r="Q3" s="19" t="s">
        <v>244</v>
      </c>
      <c r="R3" s="19">
        <v>5.5555555561E10</v>
      </c>
      <c r="S3" s="19">
        <v>500253.0</v>
      </c>
      <c r="T3" s="19">
        <v>7.8787878E7</v>
      </c>
      <c r="U3" s="19" t="s">
        <v>245</v>
      </c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6" t="s">
        <v>254</v>
      </c>
      <c r="B4" s="16" t="str">
        <f t="shared" si="1"/>
        <v>Tradie</v>
      </c>
      <c r="C4" s="16" t="s">
        <v>266</v>
      </c>
      <c r="D4" s="16" t="s">
        <v>267</v>
      </c>
      <c r="E4" s="16">
        <v>7.89865425E8</v>
      </c>
      <c r="F4" s="16"/>
      <c r="G4" s="16" t="s">
        <v>238</v>
      </c>
      <c r="H4" s="16" t="s">
        <v>239</v>
      </c>
      <c r="I4" s="16" t="s">
        <v>268</v>
      </c>
      <c r="J4" s="16">
        <v>1.1254789E7</v>
      </c>
      <c r="K4" s="17" t="s">
        <v>241</v>
      </c>
      <c r="L4" s="16" t="s">
        <v>269</v>
      </c>
      <c r="M4" s="18"/>
      <c r="N4" s="18"/>
      <c r="O4" s="16">
        <v>10.0</v>
      </c>
      <c r="P4" s="16">
        <v>100.0</v>
      </c>
      <c r="Q4" s="19" t="s">
        <v>244</v>
      </c>
      <c r="R4" s="19">
        <v>5.5555555562E10</v>
      </c>
      <c r="S4" s="19">
        <v>500253.0</v>
      </c>
      <c r="T4" s="19">
        <v>7.8787878E7</v>
      </c>
      <c r="U4" s="19" t="s">
        <v>245</v>
      </c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6" t="s">
        <v>254</v>
      </c>
      <c r="B5" s="16" t="str">
        <f t="shared" si="1"/>
        <v>Tradie</v>
      </c>
      <c r="C5" s="16" t="s">
        <v>270</v>
      </c>
      <c r="D5" s="16" t="s">
        <v>271</v>
      </c>
      <c r="E5" s="16">
        <v>7.89865425E8</v>
      </c>
      <c r="F5" s="16"/>
      <c r="G5" s="16" t="s">
        <v>238</v>
      </c>
      <c r="H5" s="16" t="s">
        <v>239</v>
      </c>
      <c r="I5" s="16" t="s">
        <v>272</v>
      </c>
      <c r="J5" s="16">
        <v>1.1254789E7</v>
      </c>
      <c r="K5" s="17" t="s">
        <v>241</v>
      </c>
      <c r="L5" s="16" t="s">
        <v>273</v>
      </c>
      <c r="M5" s="18"/>
      <c r="N5" s="18"/>
      <c r="O5" s="16">
        <v>10.0</v>
      </c>
      <c r="P5" s="16">
        <v>100.0</v>
      </c>
      <c r="Q5" s="19" t="s">
        <v>244</v>
      </c>
      <c r="R5" s="19">
        <v>5.5555555563E10</v>
      </c>
      <c r="S5" s="19">
        <v>500253.0</v>
      </c>
      <c r="T5" s="19">
        <v>7.8787878E7</v>
      </c>
      <c r="U5" s="19" t="s">
        <v>245</v>
      </c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6" t="s">
        <v>254</v>
      </c>
      <c r="B6" s="16" t="str">
        <f t="shared" si="1"/>
        <v>Tradie</v>
      </c>
      <c r="C6" s="16" t="s">
        <v>274</v>
      </c>
      <c r="D6" s="16" t="s">
        <v>275</v>
      </c>
      <c r="E6" s="16">
        <v>7.89865425E8</v>
      </c>
      <c r="F6" s="16"/>
      <c r="G6" s="16" t="s">
        <v>238</v>
      </c>
      <c r="H6" s="16" t="s">
        <v>239</v>
      </c>
      <c r="I6" s="16" t="s">
        <v>276</v>
      </c>
      <c r="J6" s="16">
        <v>1.1254789E7</v>
      </c>
      <c r="K6" s="17" t="s">
        <v>241</v>
      </c>
      <c r="L6" s="16" t="s">
        <v>277</v>
      </c>
      <c r="M6" s="18"/>
      <c r="N6" s="18"/>
      <c r="O6" s="16">
        <v>10.0</v>
      </c>
      <c r="P6" s="16">
        <v>100.0</v>
      </c>
      <c r="Q6" s="19" t="s">
        <v>244</v>
      </c>
      <c r="R6" s="19">
        <v>5.5555555564E10</v>
      </c>
      <c r="S6" s="19">
        <v>500253.0</v>
      </c>
      <c r="T6" s="19">
        <v>7.8787878E7</v>
      </c>
      <c r="U6" s="19" t="s">
        <v>245</v>
      </c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6" t="s">
        <v>254</v>
      </c>
      <c r="B7" s="16" t="str">
        <f t="shared" si="1"/>
        <v>Tradie</v>
      </c>
      <c r="C7" s="16" t="s">
        <v>274</v>
      </c>
      <c r="D7" s="16" t="s">
        <v>278</v>
      </c>
      <c r="E7" s="16">
        <v>7.89865425E8</v>
      </c>
      <c r="F7" s="16"/>
      <c r="G7" s="16" t="s">
        <v>238</v>
      </c>
      <c r="H7" s="16" t="s">
        <v>239</v>
      </c>
      <c r="I7" s="16" t="s">
        <v>279</v>
      </c>
      <c r="J7" s="16">
        <v>1.1254789E7</v>
      </c>
      <c r="K7" s="17" t="s">
        <v>241</v>
      </c>
      <c r="L7" s="16" t="s">
        <v>280</v>
      </c>
      <c r="M7" s="18"/>
      <c r="N7" s="18"/>
      <c r="O7" s="16">
        <v>10.0</v>
      </c>
      <c r="P7" s="16">
        <v>100.0</v>
      </c>
      <c r="Q7" s="19" t="s">
        <v>244</v>
      </c>
      <c r="R7" s="19">
        <v>5.5555555564E10</v>
      </c>
      <c r="S7" s="19">
        <v>500253.0</v>
      </c>
      <c r="T7" s="19">
        <v>7.8787878E7</v>
      </c>
      <c r="U7" s="19" t="s">
        <v>245</v>
      </c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9" ht="15.0" customHeight="1"/>
    <row r="10">
      <c r="A10" s="4">
        <v>2.0</v>
      </c>
      <c r="B10" s="4" t="s">
        <v>173</v>
      </c>
      <c r="C10" s="4" t="str">
        <f>"912"&amp;'Add Multilpe Properties'!N2</f>
        <v>9126</v>
      </c>
      <c r="D10" s="4">
        <v>76.0</v>
      </c>
      <c r="E10" s="4" t="s">
        <v>281</v>
      </c>
      <c r="F10" s="4" t="s">
        <v>171</v>
      </c>
      <c r="G10" s="4" t="s">
        <v>282</v>
      </c>
      <c r="H10" s="4">
        <v>5004.0</v>
      </c>
      <c r="I10" s="4" t="s">
        <v>180</v>
      </c>
      <c r="J10" s="4" t="str">
        <f>"h.milroyperera+btweek"&amp;'Add Multilpe Properties'!$N$1&amp;"@gmail.com"</f>
        <v>h.milroyperera+btweek8@gmail.com</v>
      </c>
      <c r="K10" s="4" t="str">
        <f>"Auto_Owner_b"&amp;'Add Multilpe Properties'!N1</f>
        <v>Auto_Owner_b8</v>
      </c>
      <c r="L10" s="6" t="str">
        <f t="shared" ref="L10:L15" si="2">B10&amp;" "&amp;C10&amp;", "&amp;D10&amp;" "&amp;E10&amp;" "&amp;F10&amp;", "&amp;G10&amp;" "&amp;I10&amp;" "&amp;H10&amp;""</f>
        <v>PO Box 9126, 76 Auotomation Street 76 Road, Test suburb 3 New South Wales 5004</v>
      </c>
      <c r="M10" s="7"/>
    </row>
    <row r="11">
      <c r="A11" s="4">
        <v>3.0</v>
      </c>
      <c r="B11" s="4" t="s">
        <v>13</v>
      </c>
      <c r="C11" s="4" t="str">
        <f>"90"&amp;'Add Multilpe Properties'!N2</f>
        <v>906</v>
      </c>
      <c r="D11" s="4">
        <v>77.0</v>
      </c>
      <c r="E11" s="4" t="s">
        <v>283</v>
      </c>
      <c r="F11" s="4" t="s">
        <v>174</v>
      </c>
      <c r="G11" s="4" t="s">
        <v>284</v>
      </c>
      <c r="H11" s="4">
        <v>5008.0</v>
      </c>
      <c r="I11" s="4" t="s">
        <v>285</v>
      </c>
      <c r="J11" s="4" t="str">
        <f>"h.milroyperera+weyek"&amp;'Add Multilpe Properties'!$N$1&amp;"@gmail.com"</f>
        <v>h.milroyperera+weyek8@gmail.com</v>
      </c>
      <c r="K11" s="4" t="str">
        <f>"Auto_Owner_w"&amp;'Add Multilpe Properties'!N1</f>
        <v>Auto_Owner_w8</v>
      </c>
      <c r="L11" s="6" t="str">
        <f t="shared" si="2"/>
        <v>Lot 906, 77 Auotomation Street 77 Drive, Test suburb 4 Queensland 5008</v>
      </c>
    </row>
    <row r="12">
      <c r="A12" s="4">
        <v>4.0</v>
      </c>
      <c r="B12" s="4" t="s">
        <v>168</v>
      </c>
      <c r="C12" s="4" t="str">
        <f>"91"&amp;'Add Multilpe Properties'!N2</f>
        <v>916</v>
      </c>
      <c r="D12" s="4">
        <v>78.0</v>
      </c>
      <c r="E12" s="4" t="s">
        <v>286</v>
      </c>
      <c r="F12" s="4" t="s">
        <v>175</v>
      </c>
      <c r="G12" s="4" t="s">
        <v>287</v>
      </c>
      <c r="H12" s="4">
        <v>5008.0</v>
      </c>
      <c r="I12" s="4" t="s">
        <v>16</v>
      </c>
      <c r="J12" s="4" t="str">
        <f>"h.milroyperera+testcafe7"&amp;'Add Multilpe Properties'!$N$1&amp;"@gmail.com"</f>
        <v>h.milroyperera+testcafe78@gmail.com</v>
      </c>
      <c r="K12" s="4" t="str">
        <f>"Auto_Owner_3"&amp;'Add Multilpe Properties'!N1</f>
        <v>Auto_Owner_38</v>
      </c>
      <c r="L12" s="6" t="str">
        <f t="shared" si="2"/>
        <v>Unit 916, 78 Auotomation Street 78 Lane, Test suburb 5 Victoria 5008</v>
      </c>
    </row>
    <row r="13">
      <c r="A13" s="4">
        <v>5.0</v>
      </c>
      <c r="B13" s="4" t="s">
        <v>170</v>
      </c>
      <c r="C13" s="4" t="str">
        <f>"92"&amp;'Add Multilpe Properties'!N2</f>
        <v>926</v>
      </c>
      <c r="D13" s="4">
        <v>79.0</v>
      </c>
      <c r="E13" s="4" t="s">
        <v>288</v>
      </c>
      <c r="F13" s="4" t="s">
        <v>177</v>
      </c>
      <c r="G13" s="4" t="s">
        <v>289</v>
      </c>
      <c r="H13" s="4">
        <v>5008.0</v>
      </c>
      <c r="I13" s="4" t="s">
        <v>180</v>
      </c>
      <c r="J13" s="4" t="str">
        <f>"h.milroyperera+testtycafe8"&amp;'Add Multilpe Properties'!$N$1&amp;"@gmail.com"</f>
        <v>h.milroyperera+testtycafe88@gmail.com</v>
      </c>
      <c r="K13" s="4" t="str">
        <f>"Auto_Owner_4"&amp;'Add Multilpe Properties'!N1</f>
        <v>Auto_Owner_48</v>
      </c>
      <c r="L13" s="6" t="str">
        <f t="shared" si="2"/>
        <v>Suite 926, 79 Auotomation Street 79 Quay, Test suburb 6 New South Wales 5008</v>
      </c>
    </row>
    <row r="14">
      <c r="A14" s="4">
        <v>6.0</v>
      </c>
      <c r="B14" s="4" t="s">
        <v>173</v>
      </c>
      <c r="C14" s="4" t="str">
        <f>"93"&amp;'Add Multilpe Properties'!N2</f>
        <v>936</v>
      </c>
      <c r="D14" s="4">
        <v>80.0</v>
      </c>
      <c r="E14" s="4" t="s">
        <v>290</v>
      </c>
      <c r="F14" s="4" t="s">
        <v>179</v>
      </c>
      <c r="G14" s="4" t="s">
        <v>291</v>
      </c>
      <c r="H14" s="4">
        <v>5008.0</v>
      </c>
      <c r="I14" s="4" t="s">
        <v>285</v>
      </c>
      <c r="J14" s="4" t="str">
        <f>"h.milroyperera+testcafe9"&amp;'Add Multilpe Properties'!$N$1&amp;"@gmail.com"</f>
        <v>h.milroyperera+testcafe98@gmail.com</v>
      </c>
      <c r="K14" s="4" t="str">
        <f>"Auto_Owner_5"&amp;'Add Multilpe Properties'!N1</f>
        <v>Auto_Owner_58</v>
      </c>
      <c r="L14" s="6" t="str">
        <f t="shared" si="2"/>
        <v>PO Box 936, 80 Auotomation Street 80 Place, Test suburb 7 Queensland 5008</v>
      </c>
    </row>
    <row r="15">
      <c r="A15" s="4">
        <v>7.0</v>
      </c>
      <c r="B15" s="4" t="s">
        <v>168</v>
      </c>
      <c r="C15" s="4" t="str">
        <f>"94"&amp;'Add Multilpe Properties'!N2</f>
        <v>946</v>
      </c>
      <c r="D15" s="4">
        <v>81.0</v>
      </c>
      <c r="E15" s="4" t="s">
        <v>292</v>
      </c>
      <c r="F15" s="4" t="s">
        <v>181</v>
      </c>
      <c r="G15" s="4" t="s">
        <v>293</v>
      </c>
      <c r="H15" s="4">
        <v>5008.0</v>
      </c>
      <c r="I15" s="4" t="s">
        <v>16</v>
      </c>
      <c r="J15" s="4" t="str">
        <f>"h.milroyperera+testcafe10"&amp;'Add Multilpe Properties'!$N$1&amp;"@gmail.com"</f>
        <v>h.milroyperera+testcafe108@gmail.com</v>
      </c>
      <c r="K15" s="4" t="str">
        <f>"Auto_Owner_6"&amp;'Add Multilpe Properties'!N1</f>
        <v>Auto_Owner_68</v>
      </c>
      <c r="L15" s="6" t="str">
        <f t="shared" si="2"/>
        <v>Unit 946, 81 Auotomation Street 81 Highway, Test suburb 8 Victoria 5008</v>
      </c>
    </row>
    <row r="16">
      <c r="A16" s="4">
        <v>8.0</v>
      </c>
      <c r="B16" s="4" t="s">
        <v>170</v>
      </c>
      <c r="C16" s="4" t="str">
        <f>"94"&amp;'Add Multilpe Properties'!N2</f>
        <v>946</v>
      </c>
      <c r="D16" s="4">
        <v>82.0</v>
      </c>
      <c r="E16" s="4" t="s">
        <v>294</v>
      </c>
      <c r="F16" s="4" t="s">
        <v>183</v>
      </c>
      <c r="G16" s="4" t="s">
        <v>295</v>
      </c>
      <c r="H16" s="4">
        <v>5008.0</v>
      </c>
      <c r="I16" s="4" t="s">
        <v>180</v>
      </c>
      <c r="J16" s="4" t="str">
        <f>"h.milroyperera+testcafe11"&amp;'Add Multilpe Properties'!$N$1&amp;"@gmail.com"</f>
        <v>h.milroyperera+testcafe118@gmail.com</v>
      </c>
      <c r="K16" s="4" t="str">
        <f>"Auto_Owner_7"&amp;'Add Multilpe Properties'!N1</f>
        <v>Auto_Owner_78</v>
      </c>
      <c r="L16" s="6" t="str">
        <f t="shared" ref="L16:L18" si="3">B16&amp;" "&amp;C16&amp;", "&amp;D16&amp;" "&amp;E16&amp;" "&amp;F16&amp;", "&amp;G16&amp;" "&amp;I13&amp;" "&amp;H16&amp;""</f>
        <v>Suite 946, 82 Auotomation Street 82 Parade, Test suburb 9 New South Wales 5008</v>
      </c>
    </row>
    <row r="17">
      <c r="A17" s="4">
        <v>9.0</v>
      </c>
      <c r="B17" s="4" t="s">
        <v>173</v>
      </c>
      <c r="C17" s="4" t="str">
        <f>"96"&amp;'Add Multilpe Properties'!N2</f>
        <v>966</v>
      </c>
      <c r="D17" s="4">
        <v>83.0</v>
      </c>
      <c r="E17" s="4" t="s">
        <v>296</v>
      </c>
      <c r="F17" s="4" t="s">
        <v>184</v>
      </c>
      <c r="G17" s="4" t="s">
        <v>297</v>
      </c>
      <c r="H17" s="4">
        <v>5008.0</v>
      </c>
      <c r="I17" s="4" t="s">
        <v>285</v>
      </c>
      <c r="J17" s="4" t="str">
        <f>"h.milroyperera+testcafe15"&amp;'Add Multilpe Properties'!$N$1&amp;"@gmail.com"</f>
        <v>h.milroyperera+testcafe158@gmail.com</v>
      </c>
      <c r="K17" s="4" t="str">
        <f>"Auto_Owner_8"&amp;'Add Multilpe Properties'!N1</f>
        <v>Auto_Owner_88</v>
      </c>
      <c r="L17" s="6" t="str">
        <f t="shared" si="3"/>
        <v>PO Box 966, 83 Auotomation Street 83 Way, Test suburb 10 Queensland 5008</v>
      </c>
    </row>
    <row r="18">
      <c r="A18" s="4">
        <v>10.0</v>
      </c>
      <c r="B18" s="4" t="s">
        <v>13</v>
      </c>
      <c r="C18" s="4" t="str">
        <f>"97"&amp;'Add Multilpe Properties'!N2</f>
        <v>976</v>
      </c>
      <c r="D18" s="4">
        <v>84.0</v>
      </c>
      <c r="E18" s="4" t="s">
        <v>298</v>
      </c>
      <c r="F18" s="4" t="s">
        <v>185</v>
      </c>
      <c r="G18" s="4" t="s">
        <v>299</v>
      </c>
      <c r="H18" s="4">
        <v>5008.0</v>
      </c>
      <c r="I18" s="4" t="s">
        <v>16</v>
      </c>
      <c r="J18" s="4" t="str">
        <f>"h.milroyperera+testcafe16"&amp;'Add Multilpe Properties'!$N$1&amp;"@gmail.com"</f>
        <v>h.milroyperera+testcafe168@gmail.com</v>
      </c>
      <c r="K18" s="4" t="str">
        <f>"Auto_Owner_9"&amp;'Add Multilpe Properties'!N1</f>
        <v>Auto_Owner_98</v>
      </c>
      <c r="L18" s="6" t="str">
        <f t="shared" si="3"/>
        <v>Lot 976, 84 Auotomation Street 84 Crescent, Test suburb 11 Victoria 5008</v>
      </c>
    </row>
    <row r="20">
      <c r="A20" s="4">
        <v>2.0</v>
      </c>
      <c r="B20" s="4" t="s">
        <v>173</v>
      </c>
      <c r="C20" s="4" t="str">
        <f>"912"&amp;'Add Multilpe Properties'!N12</f>
        <v>912</v>
      </c>
      <c r="D20" s="4">
        <v>76.0</v>
      </c>
      <c r="E20" s="4" t="s">
        <v>281</v>
      </c>
      <c r="F20" s="4" t="s">
        <v>171</v>
      </c>
      <c r="G20" s="4" t="s">
        <v>282</v>
      </c>
      <c r="H20" s="4">
        <v>5004.0</v>
      </c>
      <c r="I20" s="4" t="s">
        <v>180</v>
      </c>
      <c r="J20" s="4" t="str">
        <f>"h.milroyperera+btweek"&amp;'Add Multilpe Properties'!$N$1&amp;"@gmail.com"</f>
        <v>h.milroyperera+btweek8@gmail.com</v>
      </c>
      <c r="K20" s="4" t="str">
        <f>"Auto_Owner_b"&amp;'Add Multilpe Properties'!N11</f>
        <v>Auto_Owner_b</v>
      </c>
      <c r="L20" s="6" t="str">
        <f t="shared" ref="L20:L25" si="4">B20&amp;" "&amp;C20&amp;", "&amp;D20&amp;" "&amp;E20&amp;" "&amp;F20&amp;", "&amp;G20&amp;" "&amp;I20&amp;" "&amp;H20&amp;""</f>
        <v>PO Box 912, 76 Auotomation Street 76 Road, Test suburb 3 New South Wales 5004</v>
      </c>
      <c r="M20" s="7"/>
    </row>
    <row r="21">
      <c r="A21" s="4">
        <v>3.0</v>
      </c>
      <c r="B21" s="4" t="s">
        <v>13</v>
      </c>
      <c r="C21" s="4" t="str">
        <f>"90"&amp;'Add Multilpe Properties'!N12</f>
        <v>90</v>
      </c>
      <c r="D21" s="4">
        <v>77.0</v>
      </c>
      <c r="E21" s="4" t="s">
        <v>283</v>
      </c>
      <c r="F21" s="4" t="s">
        <v>174</v>
      </c>
      <c r="G21" s="4" t="s">
        <v>284</v>
      </c>
      <c r="H21" s="4">
        <v>5008.0</v>
      </c>
      <c r="I21" s="4" t="s">
        <v>285</v>
      </c>
      <c r="J21" s="4" t="str">
        <f>"h.milroyperera+weyek"&amp;'Add Multilpe Properties'!$N$1&amp;"@gmail.com"</f>
        <v>h.milroyperera+weyek8@gmail.com</v>
      </c>
      <c r="K21" s="4" t="str">
        <f>"Auto_Owner_w"&amp;'Add Multilpe Properties'!N11</f>
        <v>Auto_Owner_w</v>
      </c>
      <c r="L21" s="6" t="str">
        <f t="shared" si="4"/>
        <v>Lot 90, 77 Auotomation Street 77 Drive, Test suburb 4 Queensland 5008</v>
      </c>
    </row>
    <row r="22">
      <c r="A22" s="4">
        <v>4.0</v>
      </c>
      <c r="B22" s="4" t="s">
        <v>168</v>
      </c>
      <c r="C22" s="4" t="str">
        <f>"91"&amp;'Add Multilpe Properties'!N12</f>
        <v>91</v>
      </c>
      <c r="D22" s="4">
        <v>78.0</v>
      </c>
      <c r="E22" s="4" t="s">
        <v>286</v>
      </c>
      <c r="F22" s="4" t="s">
        <v>175</v>
      </c>
      <c r="G22" s="4" t="s">
        <v>287</v>
      </c>
      <c r="H22" s="4">
        <v>5008.0</v>
      </c>
      <c r="I22" s="4" t="s">
        <v>16</v>
      </c>
      <c r="J22" s="4" t="str">
        <f>"h.milroyperera+testcafe7"&amp;'Add Multilpe Properties'!$N$1&amp;"@gmail.com"</f>
        <v>h.milroyperera+testcafe78@gmail.com</v>
      </c>
      <c r="K22" s="4" t="str">
        <f>"Auto_Owner_3"&amp;'Add Multilpe Properties'!N11</f>
        <v>Auto_Owner_3</v>
      </c>
      <c r="L22" s="6" t="str">
        <f t="shared" si="4"/>
        <v>Unit 91, 78 Auotomation Street 78 Lane, Test suburb 5 Victoria 5008</v>
      </c>
    </row>
    <row r="23">
      <c r="A23" s="4">
        <v>5.0</v>
      </c>
      <c r="B23" s="4" t="s">
        <v>170</v>
      </c>
      <c r="C23" s="4" t="str">
        <f>"92"&amp;'Add Multilpe Properties'!N12</f>
        <v>92</v>
      </c>
      <c r="D23" s="4">
        <v>79.0</v>
      </c>
      <c r="E23" s="4" t="s">
        <v>288</v>
      </c>
      <c r="F23" s="4" t="s">
        <v>177</v>
      </c>
      <c r="G23" s="4" t="s">
        <v>289</v>
      </c>
      <c r="H23" s="4">
        <v>5008.0</v>
      </c>
      <c r="I23" s="4" t="s">
        <v>180</v>
      </c>
      <c r="J23" s="4" t="str">
        <f>"h.milroyperera+testtycafe8"&amp;'Add Multilpe Properties'!$N$1&amp;"@gmail.com"</f>
        <v>h.milroyperera+testtycafe88@gmail.com</v>
      </c>
      <c r="K23" s="4" t="str">
        <f>"Auto_Owner_4"&amp;'Add Multilpe Properties'!N11</f>
        <v>Auto_Owner_4</v>
      </c>
      <c r="L23" s="6" t="str">
        <f t="shared" si="4"/>
        <v>Suite 92, 79 Auotomation Street 79 Quay, Test suburb 6 New South Wales 5008</v>
      </c>
    </row>
    <row r="24">
      <c r="A24" s="4">
        <v>6.0</v>
      </c>
      <c r="B24" s="4" t="s">
        <v>173</v>
      </c>
      <c r="C24" s="4" t="str">
        <f>"93"&amp;'Add Multilpe Properties'!N12</f>
        <v>93</v>
      </c>
      <c r="D24" s="4">
        <v>80.0</v>
      </c>
      <c r="E24" s="4" t="s">
        <v>290</v>
      </c>
      <c r="F24" s="4" t="s">
        <v>179</v>
      </c>
      <c r="G24" s="4" t="s">
        <v>291</v>
      </c>
      <c r="H24" s="4">
        <v>5008.0</v>
      </c>
      <c r="I24" s="4" t="s">
        <v>285</v>
      </c>
      <c r="J24" s="4" t="str">
        <f>"h.milroyperera+testcafe9"&amp;'Add Multilpe Properties'!$N$1&amp;"@gmail.com"</f>
        <v>h.milroyperera+testcafe98@gmail.com</v>
      </c>
      <c r="K24" s="4" t="str">
        <f>"Auto_Owner_5"&amp;'Add Multilpe Properties'!N11</f>
        <v>Auto_Owner_5</v>
      </c>
      <c r="L24" s="6" t="str">
        <f t="shared" si="4"/>
        <v>PO Box 93, 80 Auotomation Street 80 Place, Test suburb 7 Queensland 5008</v>
      </c>
    </row>
    <row r="25">
      <c r="A25" s="4">
        <v>7.0</v>
      </c>
      <c r="B25" s="4" t="s">
        <v>168</v>
      </c>
      <c r="C25" s="4" t="str">
        <f>"94"&amp;'Add Multilpe Properties'!N12</f>
        <v>94</v>
      </c>
      <c r="D25" s="4">
        <v>81.0</v>
      </c>
      <c r="E25" s="4" t="s">
        <v>292</v>
      </c>
      <c r="F25" s="4" t="s">
        <v>181</v>
      </c>
      <c r="G25" s="4" t="s">
        <v>293</v>
      </c>
      <c r="H25" s="4">
        <v>5008.0</v>
      </c>
      <c r="I25" s="4" t="s">
        <v>16</v>
      </c>
      <c r="J25" s="4" t="str">
        <f>"h.milroyperera+testcafe10"&amp;'Add Multilpe Properties'!$N$1&amp;"@gmail.com"</f>
        <v>h.milroyperera+testcafe108@gmail.com</v>
      </c>
      <c r="K25" s="4" t="str">
        <f>"Auto_Owner_6"&amp;'Add Multilpe Properties'!N11</f>
        <v>Auto_Owner_6</v>
      </c>
      <c r="L25" s="6" t="str">
        <f t="shared" si="4"/>
        <v>Unit 94, 81 Auotomation Street 81 Highway, Test suburb 8 Victoria 5008</v>
      </c>
    </row>
    <row r="26">
      <c r="A26" s="4">
        <v>8.0</v>
      </c>
      <c r="B26" s="4" t="s">
        <v>170</v>
      </c>
      <c r="C26" s="4" t="str">
        <f>"94"&amp;'Add Multilpe Properties'!N12</f>
        <v>94</v>
      </c>
      <c r="D26" s="4">
        <v>82.0</v>
      </c>
      <c r="E26" s="4" t="s">
        <v>294</v>
      </c>
      <c r="F26" s="4" t="s">
        <v>183</v>
      </c>
      <c r="G26" s="4" t="s">
        <v>295</v>
      </c>
      <c r="H26" s="4">
        <v>5008.0</v>
      </c>
      <c r="I26" s="4" t="s">
        <v>180</v>
      </c>
      <c r="J26" s="4" t="str">
        <f>"h.milroyperera+testcafe11"&amp;'Add Multilpe Properties'!$N$1&amp;"@gmail.com"</f>
        <v>h.milroyperera+testcafe118@gmail.com</v>
      </c>
      <c r="K26" s="4" t="str">
        <f>"Auto_Owner_7"&amp;'Add Multilpe Properties'!N11</f>
        <v>Auto_Owner_7</v>
      </c>
      <c r="L26" s="6" t="str">
        <f t="shared" ref="L26:L28" si="5">B26&amp;" "&amp;C26&amp;", "&amp;D26&amp;" "&amp;E26&amp;" "&amp;F26&amp;", "&amp;G26&amp;" "&amp;I23&amp;" "&amp;H26&amp;""</f>
        <v>Suite 94, 82 Auotomation Street 82 Parade, Test suburb 9 New South Wales 5008</v>
      </c>
    </row>
    <row r="27">
      <c r="A27" s="4">
        <v>9.0</v>
      </c>
      <c r="B27" s="4" t="s">
        <v>173</v>
      </c>
      <c r="C27" s="4" t="str">
        <f>"96"&amp;'Add Multilpe Properties'!N12</f>
        <v>96</v>
      </c>
      <c r="D27" s="4">
        <v>83.0</v>
      </c>
      <c r="E27" s="4" t="s">
        <v>296</v>
      </c>
      <c r="F27" s="4" t="s">
        <v>184</v>
      </c>
      <c r="G27" s="4" t="s">
        <v>297</v>
      </c>
      <c r="H27" s="4">
        <v>5008.0</v>
      </c>
      <c r="I27" s="4" t="s">
        <v>285</v>
      </c>
      <c r="J27" s="4" t="str">
        <f>"h.milroyperera+testcafe15"&amp;'Add Multilpe Properties'!$N$1&amp;"@gmail.com"</f>
        <v>h.milroyperera+testcafe158@gmail.com</v>
      </c>
      <c r="K27" s="4" t="str">
        <f>"Auto_Owner_8"&amp;'Add Multilpe Properties'!N11</f>
        <v>Auto_Owner_8</v>
      </c>
      <c r="L27" s="6" t="str">
        <f t="shared" si="5"/>
        <v>PO Box 96, 83 Auotomation Street 83 Way, Test suburb 10 Queensland 5008</v>
      </c>
    </row>
    <row r="28">
      <c r="A28" s="4">
        <v>10.0</v>
      </c>
      <c r="B28" s="4" t="s">
        <v>13</v>
      </c>
      <c r="C28" s="4" t="str">
        <f>"97"&amp;'Add Multilpe Properties'!N12</f>
        <v>97</v>
      </c>
      <c r="D28" s="4">
        <v>84.0</v>
      </c>
      <c r="E28" s="4" t="s">
        <v>298</v>
      </c>
      <c r="F28" s="4" t="s">
        <v>185</v>
      </c>
      <c r="G28" s="4" t="s">
        <v>299</v>
      </c>
      <c r="H28" s="4">
        <v>5008.0</v>
      </c>
      <c r="I28" s="4" t="s">
        <v>16</v>
      </c>
      <c r="J28" s="4" t="str">
        <f>"h.milroyperera+testcafe16"&amp;'Add Multilpe Properties'!$N$1&amp;"@gmail.com"</f>
        <v>h.milroyperera+testcafe168@gmail.com</v>
      </c>
      <c r="K28" s="4" t="str">
        <f>"Auto_Owner_9"&amp;'Add Multilpe Properties'!N11</f>
        <v>Auto_Owner_9</v>
      </c>
      <c r="L28" s="6" t="str">
        <f t="shared" si="5"/>
        <v>Lot 97, 84 Auotomation Street 84 Crescent, Test suburb 11 Victoria 5008</v>
      </c>
    </row>
    <row r="30">
      <c r="A30" s="4">
        <v>2.0</v>
      </c>
      <c r="B30" s="4" t="s">
        <v>173</v>
      </c>
      <c r="C30" s="4" t="str">
        <f>"912"&amp;'Add Multilpe Properties'!N22</f>
        <v>912</v>
      </c>
      <c r="D30" s="4">
        <v>76.0</v>
      </c>
      <c r="E30" s="4" t="s">
        <v>281</v>
      </c>
      <c r="F30" s="4" t="s">
        <v>171</v>
      </c>
      <c r="G30" s="4" t="s">
        <v>282</v>
      </c>
      <c r="H30" s="4">
        <v>5004.0</v>
      </c>
      <c r="I30" s="4" t="s">
        <v>180</v>
      </c>
      <c r="J30" s="4" t="str">
        <f>"h.milroyperera+btweek"&amp;'Add Multilpe Properties'!$N$1&amp;"@gmail.com"</f>
        <v>h.milroyperera+btweek8@gmail.com</v>
      </c>
      <c r="K30" s="4" t="str">
        <f>"Auto_Owner_b"&amp;'Add Multilpe Properties'!N21</f>
        <v>Auto_Owner_b</v>
      </c>
      <c r="L30" s="6" t="str">
        <f t="shared" ref="L30:L35" si="6">B30&amp;" "&amp;C30&amp;", "&amp;D30&amp;" "&amp;E30&amp;" "&amp;F30&amp;", "&amp;G30&amp;" "&amp;I30&amp;" "&amp;H30&amp;""</f>
        <v>PO Box 912, 76 Auotomation Street 76 Road, Test suburb 3 New South Wales 5004</v>
      </c>
      <c r="M30" s="7"/>
    </row>
    <row r="31">
      <c r="A31" s="4">
        <v>3.0</v>
      </c>
      <c r="B31" s="4" t="s">
        <v>13</v>
      </c>
      <c r="C31" s="4" t="str">
        <f>"90"&amp;'Add Multilpe Properties'!N22</f>
        <v>90</v>
      </c>
      <c r="D31" s="4">
        <v>77.0</v>
      </c>
      <c r="E31" s="4" t="s">
        <v>283</v>
      </c>
      <c r="F31" s="4" t="s">
        <v>174</v>
      </c>
      <c r="G31" s="4" t="s">
        <v>284</v>
      </c>
      <c r="H31" s="4">
        <v>5008.0</v>
      </c>
      <c r="I31" s="4" t="s">
        <v>285</v>
      </c>
      <c r="J31" s="4" t="str">
        <f>"h.milroyperera+weyek"&amp;'Add Multilpe Properties'!$N$1&amp;"@gmail.com"</f>
        <v>h.milroyperera+weyek8@gmail.com</v>
      </c>
      <c r="K31" s="4" t="str">
        <f>"Auto_Owner_w"&amp;'Add Multilpe Properties'!N21</f>
        <v>Auto_Owner_w</v>
      </c>
      <c r="L31" s="6" t="str">
        <f t="shared" si="6"/>
        <v>Lot 90, 77 Auotomation Street 77 Drive, Test suburb 4 Queensland 5008</v>
      </c>
    </row>
    <row r="32">
      <c r="A32" s="4">
        <v>4.0</v>
      </c>
      <c r="B32" s="4" t="s">
        <v>168</v>
      </c>
      <c r="C32" s="4" t="str">
        <f>"91"&amp;'Add Multilpe Properties'!N22</f>
        <v>91</v>
      </c>
      <c r="D32" s="4">
        <v>78.0</v>
      </c>
      <c r="E32" s="4" t="s">
        <v>286</v>
      </c>
      <c r="F32" s="4" t="s">
        <v>175</v>
      </c>
      <c r="G32" s="4" t="s">
        <v>287</v>
      </c>
      <c r="H32" s="4">
        <v>5008.0</v>
      </c>
      <c r="I32" s="4" t="s">
        <v>16</v>
      </c>
      <c r="J32" s="4" t="str">
        <f>"h.milroyperera+testcafe7"&amp;'Add Multilpe Properties'!$N$1&amp;"@gmail.com"</f>
        <v>h.milroyperera+testcafe78@gmail.com</v>
      </c>
      <c r="K32" s="4" t="str">
        <f>"Auto_Owner_3"&amp;'Add Multilpe Properties'!N21</f>
        <v>Auto_Owner_3</v>
      </c>
      <c r="L32" s="6" t="str">
        <f t="shared" si="6"/>
        <v>Unit 91, 78 Auotomation Street 78 Lane, Test suburb 5 Victoria 5008</v>
      </c>
    </row>
    <row r="33">
      <c r="A33" s="4">
        <v>5.0</v>
      </c>
      <c r="B33" s="4" t="s">
        <v>170</v>
      </c>
      <c r="C33" s="4" t="str">
        <f>"92"&amp;'Add Multilpe Properties'!N22</f>
        <v>92</v>
      </c>
      <c r="D33" s="4">
        <v>79.0</v>
      </c>
      <c r="E33" s="4" t="s">
        <v>288</v>
      </c>
      <c r="F33" s="4" t="s">
        <v>177</v>
      </c>
      <c r="G33" s="4" t="s">
        <v>289</v>
      </c>
      <c r="H33" s="4">
        <v>5008.0</v>
      </c>
      <c r="I33" s="4" t="s">
        <v>180</v>
      </c>
      <c r="J33" s="4" t="str">
        <f>"h.milroyperera+testtycafe8"&amp;'Add Multilpe Properties'!$N$1&amp;"@gmail.com"</f>
        <v>h.milroyperera+testtycafe88@gmail.com</v>
      </c>
      <c r="K33" s="4" t="str">
        <f>"Auto_Owner_4"&amp;'Add Multilpe Properties'!N21</f>
        <v>Auto_Owner_4</v>
      </c>
      <c r="L33" s="6" t="str">
        <f t="shared" si="6"/>
        <v>Suite 92, 79 Auotomation Street 79 Quay, Test suburb 6 New South Wales 5008</v>
      </c>
    </row>
    <row r="34">
      <c r="A34" s="4">
        <v>6.0</v>
      </c>
      <c r="B34" s="4" t="s">
        <v>173</v>
      </c>
      <c r="C34" s="4" t="str">
        <f>"93"&amp;'Add Multilpe Properties'!N22</f>
        <v>93</v>
      </c>
      <c r="D34" s="4">
        <v>80.0</v>
      </c>
      <c r="E34" s="4" t="s">
        <v>290</v>
      </c>
      <c r="F34" s="4" t="s">
        <v>179</v>
      </c>
      <c r="G34" s="4" t="s">
        <v>291</v>
      </c>
      <c r="H34" s="4">
        <v>5008.0</v>
      </c>
      <c r="I34" s="4" t="s">
        <v>285</v>
      </c>
      <c r="J34" s="4" t="str">
        <f>"h.milroyperera+testcafe9"&amp;'Add Multilpe Properties'!$N$1&amp;"@gmail.com"</f>
        <v>h.milroyperera+testcafe98@gmail.com</v>
      </c>
      <c r="K34" s="4" t="str">
        <f>"Auto_Owner_5"&amp;'Add Multilpe Properties'!N21</f>
        <v>Auto_Owner_5</v>
      </c>
      <c r="L34" s="6" t="str">
        <f t="shared" si="6"/>
        <v>PO Box 93, 80 Auotomation Street 80 Place, Test suburb 7 Queensland 5008</v>
      </c>
    </row>
    <row r="35">
      <c r="A35" s="4">
        <v>7.0</v>
      </c>
      <c r="B35" s="4" t="s">
        <v>168</v>
      </c>
      <c r="C35" s="4" t="str">
        <f>"94"&amp;'Add Multilpe Properties'!N22</f>
        <v>94</v>
      </c>
      <c r="D35" s="4">
        <v>81.0</v>
      </c>
      <c r="E35" s="4" t="s">
        <v>292</v>
      </c>
      <c r="F35" s="4" t="s">
        <v>181</v>
      </c>
      <c r="G35" s="4" t="s">
        <v>293</v>
      </c>
      <c r="H35" s="4">
        <v>5008.0</v>
      </c>
      <c r="I35" s="4" t="s">
        <v>16</v>
      </c>
      <c r="J35" s="4" t="str">
        <f>"h.milroyperera+testcafe10"&amp;'Add Multilpe Properties'!$N$1&amp;"@gmail.com"</f>
        <v>h.milroyperera+testcafe108@gmail.com</v>
      </c>
      <c r="K35" s="4" t="str">
        <f>"Auto_Owner_6"&amp;'Add Multilpe Properties'!N21</f>
        <v>Auto_Owner_6</v>
      </c>
      <c r="L35" s="6" t="str">
        <f t="shared" si="6"/>
        <v>Unit 94, 81 Auotomation Street 81 Highway, Test suburb 8 Victoria 5008</v>
      </c>
    </row>
    <row r="36">
      <c r="A36" s="4">
        <v>8.0</v>
      </c>
      <c r="B36" s="4" t="s">
        <v>170</v>
      </c>
      <c r="C36" s="4" t="str">
        <f>"94"&amp;'Add Multilpe Properties'!N22</f>
        <v>94</v>
      </c>
      <c r="D36" s="4">
        <v>82.0</v>
      </c>
      <c r="E36" s="4" t="s">
        <v>294</v>
      </c>
      <c r="F36" s="4" t="s">
        <v>183</v>
      </c>
      <c r="G36" s="4" t="s">
        <v>295</v>
      </c>
      <c r="H36" s="4">
        <v>5008.0</v>
      </c>
      <c r="I36" s="4" t="s">
        <v>180</v>
      </c>
      <c r="J36" s="4" t="str">
        <f>"h.milroyperera+testcafe11"&amp;'Add Multilpe Properties'!$N$1&amp;"@gmail.com"</f>
        <v>h.milroyperera+testcafe118@gmail.com</v>
      </c>
      <c r="K36" s="4" t="str">
        <f>"Auto_Owner_7"&amp;'Add Multilpe Properties'!N21</f>
        <v>Auto_Owner_7</v>
      </c>
      <c r="L36" s="6" t="str">
        <f t="shared" ref="L36:L38" si="7">B36&amp;" "&amp;C36&amp;", "&amp;D36&amp;" "&amp;E36&amp;" "&amp;F36&amp;", "&amp;G36&amp;" "&amp;I33&amp;" "&amp;H36&amp;""</f>
        <v>Suite 94, 82 Auotomation Street 82 Parade, Test suburb 9 New South Wales 5008</v>
      </c>
    </row>
    <row r="37">
      <c r="A37" s="4">
        <v>9.0</v>
      </c>
      <c r="B37" s="4" t="s">
        <v>173</v>
      </c>
      <c r="C37" s="4" t="str">
        <f>"96"&amp;'Add Multilpe Properties'!N22</f>
        <v>96</v>
      </c>
      <c r="D37" s="4">
        <v>83.0</v>
      </c>
      <c r="E37" s="4" t="s">
        <v>296</v>
      </c>
      <c r="F37" s="4" t="s">
        <v>184</v>
      </c>
      <c r="G37" s="4" t="s">
        <v>297</v>
      </c>
      <c r="H37" s="4">
        <v>5008.0</v>
      </c>
      <c r="I37" s="4" t="s">
        <v>285</v>
      </c>
      <c r="J37" s="4" t="str">
        <f>"h.milroyperera+testcafe15"&amp;'Add Multilpe Properties'!$N$1&amp;"@gmail.com"</f>
        <v>h.milroyperera+testcafe158@gmail.com</v>
      </c>
      <c r="K37" s="4" t="str">
        <f>"Auto_Owner_8"&amp;'Add Multilpe Properties'!N21</f>
        <v>Auto_Owner_8</v>
      </c>
      <c r="L37" s="6" t="str">
        <f t="shared" si="7"/>
        <v>PO Box 96, 83 Auotomation Street 83 Way, Test suburb 10 Queensland 5008</v>
      </c>
    </row>
    <row r="38">
      <c r="A38" s="4">
        <v>10.0</v>
      </c>
      <c r="B38" s="4" t="s">
        <v>13</v>
      </c>
      <c r="C38" s="4" t="str">
        <f>"97"&amp;'Add Multilpe Properties'!N22</f>
        <v>97</v>
      </c>
      <c r="D38" s="4">
        <v>84.0</v>
      </c>
      <c r="E38" s="4" t="s">
        <v>298</v>
      </c>
      <c r="F38" s="4" t="s">
        <v>185</v>
      </c>
      <c r="G38" s="4" t="s">
        <v>299</v>
      </c>
      <c r="H38" s="4">
        <v>5008.0</v>
      </c>
      <c r="I38" s="4" t="s">
        <v>16</v>
      </c>
      <c r="J38" s="4" t="str">
        <f>"h.milroyperera+testcafe16"&amp;'Add Multilpe Properties'!$N$1&amp;"@gmail.com"</f>
        <v>h.milroyperera+testcafe168@gmail.com</v>
      </c>
      <c r="K38" s="4" t="str">
        <f>"Auto_Owner_9"&amp;'Add Multilpe Properties'!N21</f>
        <v>Auto_Owner_9</v>
      </c>
      <c r="L38" s="6" t="str">
        <f t="shared" si="7"/>
        <v>Lot 97, 84 Auotomation Street 84 Crescent, Test suburb 11 Victoria 5008</v>
      </c>
    </row>
  </sheetData>
  <hyperlinks>
    <hyperlink r:id="rId1" ref="K1"/>
    <hyperlink r:id="rId2" ref="K2"/>
    <hyperlink r:id="rId3" ref="K3"/>
    <hyperlink r:id="rId4" ref="K4"/>
    <hyperlink r:id="rId5" ref="K5"/>
    <hyperlink r:id="rId6" ref="K6"/>
    <hyperlink r:id="rId7" ref="K7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29"/>
    <col customWidth="1" min="3" max="3" width="8.0"/>
    <col customWidth="1" min="4" max="4" width="13.71"/>
    <col customWidth="1" min="5" max="6" width="19.29"/>
    <col customWidth="1" min="8" max="8" width="22.86"/>
    <col customWidth="1" min="9" max="9" width="34.71"/>
    <col customWidth="1" min="10" max="10" width="17.29"/>
    <col customWidth="1" min="11" max="11" width="72.43"/>
    <col customWidth="1" min="12" max="12" width="87.29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4" t="s">
        <v>13</v>
      </c>
      <c r="B2" s="4">
        <v>567.0</v>
      </c>
      <c r="C2" s="4">
        <v>764.0</v>
      </c>
      <c r="D2" s="4" t="s">
        <v>300</v>
      </c>
      <c r="E2" s="25" t="s">
        <v>171</v>
      </c>
      <c r="F2" s="4" t="s">
        <v>301</v>
      </c>
      <c r="G2" s="4">
        <v>4002.0</v>
      </c>
      <c r="H2" s="25" t="s">
        <v>16</v>
      </c>
      <c r="I2" s="4" t="s">
        <v>302</v>
      </c>
      <c r="J2" s="4" t="s">
        <v>303</v>
      </c>
      <c r="K2" s="6" t="str">
        <f>A2&amp;" "&amp;B2&amp;", "&amp;C2&amp;" "&amp;D2&amp;" "&amp;E2&amp;", "&amp;F2&amp;" "&amp;H2&amp;" "&amp;G2&amp;""</f>
        <v>Lot 567, 764 Automation Road, Automation suburb 11 Victoria 4002</v>
      </c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M9" s="2">
        <v>7.0</v>
      </c>
      <c r="N9" s="3" t="s">
        <v>12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>
        <v>6.0</v>
      </c>
      <c r="N10" s="3" t="s">
        <v>19</v>
      </c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76.71"/>
    <col customWidth="1" min="3" max="3" width="40.86"/>
    <col customWidth="1" min="4" max="4" width="15.71"/>
    <col customWidth="1" min="7" max="7" width="8.57"/>
  </cols>
  <sheetData>
    <row r="1">
      <c r="A1" s="1" t="s">
        <v>186</v>
      </c>
      <c r="B1" s="1" t="s">
        <v>11</v>
      </c>
      <c r="C1" s="1" t="s">
        <v>9</v>
      </c>
      <c r="D1" s="1" t="s">
        <v>304</v>
      </c>
      <c r="E1" s="1" t="s">
        <v>305</v>
      </c>
      <c r="G1" s="2">
        <v>1.0</v>
      </c>
      <c r="H1" s="3" t="s">
        <v>12</v>
      </c>
    </row>
    <row r="2">
      <c r="A2" s="4">
        <v>1.0</v>
      </c>
      <c r="B2" s="10" t="str">
        <f>'Add Lease'!B2</f>
        <v>PO Box 3, 43-422 Test address for payment one Way, QA Suburb Queensland 5234</v>
      </c>
      <c r="C2" s="6" t="str">
        <f>"h.milroyperera+teurxt0"&amp;$G$1&amp;"@gmail.com"</f>
        <v>h.milroyperera+teurxt01@gmail.com</v>
      </c>
      <c r="D2" s="26" t="str">
        <f>"Auto_TenantX_0"&amp;G1</f>
        <v>Auto_TenantX_01</v>
      </c>
      <c r="E2" s="26">
        <v>7.89834327E8</v>
      </c>
    </row>
    <row r="3">
      <c r="A3" s="4">
        <v>2.0</v>
      </c>
      <c r="B3" s="10" t="str">
        <f>'Add Lease'!B3</f>
        <v>PO Box 9126, 76 Auotomation Street 76 Road, Test suburb 3 New South Wales 5004</v>
      </c>
      <c r="C3" s="6" t="str">
        <f>"h.milroyperera+tenantext1"&amp;$G$1&amp;"@gmail.com"</f>
        <v>h.milroyperera+tenantext11@gmail.com</v>
      </c>
      <c r="D3" s="26" t="str">
        <f>"Auto_Tenant_x1"&amp;G1</f>
        <v>Auto_Tenant_x11</v>
      </c>
      <c r="E3" s="26">
        <v>7.89834327E8</v>
      </c>
    </row>
    <row r="4">
      <c r="A4" s="4">
        <v>3.0</v>
      </c>
      <c r="B4" s="10" t="str">
        <f>'Add Lease'!B4</f>
        <v>Lot 906, 77 Auotomation Street 77 Drive, Test suburb 4 Queensland 5008</v>
      </c>
      <c r="C4" s="6" t="str">
        <f>"h.milroyperera+tenantnext2"&amp;$G$1&amp;"@gmail.com"</f>
        <v>h.milroyperera+tenantnext21@gmail.com</v>
      </c>
      <c r="D4" s="26" t="str">
        <f>"Auto_Tenant_2"&amp;G1</f>
        <v>Auto_Tenant_21</v>
      </c>
      <c r="E4" s="26">
        <v>7.89834327E8</v>
      </c>
    </row>
    <row r="5">
      <c r="A5" s="4">
        <v>4.0</v>
      </c>
      <c r="B5" s="10" t="str">
        <f>'Add Lease'!B5</f>
        <v>Unit 916, 78 Auotomation Street 78 Lane, Test suburb 5 Victoria 5008</v>
      </c>
      <c r="C5" s="6" t="str">
        <f>"h.milroyperera+tenantnext3"&amp;$G$1&amp;"@gmail.com"</f>
        <v>h.milroyperera+tenantnext31@gmail.com</v>
      </c>
      <c r="D5" s="26" t="str">
        <f>"Auto_Tenant_3"&amp;G1</f>
        <v>Auto_Tenant_31</v>
      </c>
      <c r="E5" s="26">
        <v>7.89834327E8</v>
      </c>
    </row>
    <row r="6">
      <c r="A6" s="4">
        <v>5.0</v>
      </c>
      <c r="B6" s="10" t="str">
        <f>'Add Lease'!B6</f>
        <v>Suite 926, 79 Auotomation Street 79 Quay, Test suburb 6 New South Wales 5008</v>
      </c>
      <c r="C6" s="6" t="str">
        <f>"h.milroyperera+tenantcafe4"&amp;$G$1&amp;"@gmail.com"</f>
        <v>h.milroyperera+tenantcafe41@gmail.com</v>
      </c>
      <c r="D6" s="26" t="str">
        <f>"Auto_Tenant_4"&amp;G1</f>
        <v>Auto_Tenant_41</v>
      </c>
      <c r="E6" s="26">
        <v>7.89834327E8</v>
      </c>
    </row>
    <row r="7">
      <c r="A7" s="4">
        <v>6.0</v>
      </c>
      <c r="B7" s="10" t="str">
        <f>'Add Lease'!B7</f>
        <v>PO Box 936, 80 Auotomation Street 80 Place, Test suburb 7 Queensland 5008</v>
      </c>
      <c r="C7" s="6" t="str">
        <f>"h.milroyperera+tenantcafe5"&amp;$G$1&amp;"@gmail.com"</f>
        <v>h.milroyperera+tenantcafe51@gmail.com</v>
      </c>
      <c r="D7" s="26" t="str">
        <f>"Auto_Tenant_5"&amp;G1</f>
        <v>Auto_Tenant_51</v>
      </c>
      <c r="E7" s="26">
        <v>7.89834327E8</v>
      </c>
    </row>
    <row r="8">
      <c r="A8" s="4">
        <v>7.0</v>
      </c>
      <c r="B8" s="10" t="str">
        <f>'Add Lease'!B8</f>
        <v>Unit 946, 81 Auotomation Street 81 Highway, Test suburb 8 Victoria 5008</v>
      </c>
      <c r="C8" s="6" t="str">
        <f>"h.milroyperera+tenantcafe6"&amp;$G$1&amp;"@gmail.com"</f>
        <v>h.milroyperera+tenantcafe61@gmail.com</v>
      </c>
      <c r="D8" s="26" t="str">
        <f>"Auto_Tenant_6"&amp;G1</f>
        <v>Auto_Tenant_61</v>
      </c>
      <c r="E8" s="26">
        <v>7.89834327E8</v>
      </c>
    </row>
    <row r="9">
      <c r="A9" s="4">
        <v>8.0</v>
      </c>
      <c r="B9" s="10" t="str">
        <f>'Add Lease'!B9</f>
        <v>Suite 946, 82 Auotomation Street 82 Parade, Test suburb 9 New South Wales 5008</v>
      </c>
      <c r="C9" s="6" t="str">
        <f>"h.milroyperera+tenantcafe7"&amp;$G$1&amp;"@gmail.com"</f>
        <v>h.milroyperera+tenantcafe71@gmail.com</v>
      </c>
      <c r="D9" s="26" t="str">
        <f>"Auto_Tenant_7"&amp;G1</f>
        <v>Auto_Tenant_71</v>
      </c>
      <c r="E9" s="26">
        <v>7.89834327E8</v>
      </c>
    </row>
    <row r="10">
      <c r="A10" s="4">
        <v>9.0</v>
      </c>
      <c r="B10" s="10" t="str">
        <f>'Add Lease'!B10</f>
        <v>PO Box 966, 83 Auotomation Street 83 Way, Test suburb 10 Queensland 5008</v>
      </c>
      <c r="C10" s="6" t="str">
        <f>"h.milroyperera+tenantcafe8"&amp;$G$1&amp;"@gmail.com"</f>
        <v>h.milroyperera+tenantcafe81@gmail.com</v>
      </c>
      <c r="D10" s="26" t="str">
        <f>"Auto_Tenant_8"&amp;G1</f>
        <v>Auto_Tenant_81</v>
      </c>
      <c r="E10" s="26">
        <v>7.89834327E8</v>
      </c>
    </row>
    <row r="11">
      <c r="A11" s="4">
        <v>10.0</v>
      </c>
      <c r="B11" s="10" t="str">
        <f>'Add Lease'!B11</f>
        <v/>
      </c>
      <c r="C11" s="6" t="str">
        <f>"h.milroyperera+tenantcafe9"&amp;$G$1&amp;"@gmail.com"</f>
        <v>h.milroyperera+tenantcafe91@gmail.com</v>
      </c>
      <c r="D11" s="26" t="str">
        <f>"Auto_Tenant_9"&amp;G1</f>
        <v>Auto_Tenant_91</v>
      </c>
      <c r="E11" s="26">
        <v>7.89834327E8</v>
      </c>
    </row>
  </sheetData>
  <drawing r:id="rId1"/>
</worksheet>
</file>