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d53303hm\Dropbox\Hamad_Jasmi\BER_survey\Graphix\SnowFlakes\"/>
    </mc:Choice>
  </mc:AlternateContent>
  <xr:revisionPtr revIDLastSave="0" documentId="13_ncr:1_{28B6AB3B-FE67-4299-9B93-E28EDB36843E}" xr6:coauthVersionLast="47" xr6:coauthVersionMax="47" xr10:uidLastSave="{00000000-0000-0000-0000-000000000000}"/>
  <bookViews>
    <workbookView xWindow="-20610" yWindow="-120" windowWidth="20730" windowHeight="1116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5" l="1"/>
  <c r="B25" i="5" s="1"/>
  <c r="C25" i="5" s="1"/>
  <c r="D21" i="5"/>
  <c r="B26" i="5" s="1"/>
  <c r="C26" i="5" s="1"/>
  <c r="E21" i="5"/>
  <c r="B27" i="5" s="1"/>
  <c r="C27" i="5" s="1"/>
  <c r="F21" i="5"/>
  <c r="B28" i="5" s="1"/>
  <c r="C28" i="5" s="1"/>
  <c r="B21" i="5"/>
  <c r="B24" i="5" s="1"/>
  <c r="C24" i="5" s="1"/>
  <c r="C21" i="4"/>
  <c r="B25" i="4" s="1"/>
  <c r="C25" i="4" s="1"/>
  <c r="D21" i="4"/>
  <c r="B26" i="4" s="1"/>
  <c r="C26" i="4" s="1"/>
  <c r="E21" i="4"/>
  <c r="B27" i="4" s="1"/>
  <c r="C27" i="4" s="1"/>
  <c r="F21" i="4"/>
  <c r="G21" i="4"/>
  <c r="B28" i="4" s="1"/>
  <c r="C28" i="4" s="1"/>
  <c r="B21" i="4"/>
  <c r="B24" i="4" s="1"/>
  <c r="C24" i="4" s="1"/>
  <c r="C21" i="3"/>
  <c r="B25" i="3" s="1"/>
  <c r="C25" i="3" s="1"/>
  <c r="B21" i="3"/>
  <c r="B24" i="3" s="1"/>
  <c r="C24" i="3" s="1"/>
  <c r="D21" i="3"/>
  <c r="B26" i="3" s="1"/>
  <c r="C26" i="3" s="1"/>
  <c r="E21" i="3"/>
  <c r="B27" i="3" s="1"/>
  <c r="C27" i="3" s="1"/>
  <c r="E21" i="2"/>
  <c r="B27" i="2" s="1"/>
  <c r="C27" i="2" s="1"/>
  <c r="D21" i="2"/>
  <c r="B26" i="2" s="1"/>
  <c r="C26" i="2" s="1"/>
  <c r="C21" i="2"/>
  <c r="B21" i="2"/>
  <c r="B24" i="2" s="1"/>
  <c r="C24" i="2" s="1"/>
  <c r="H21" i="1"/>
  <c r="G21" i="1"/>
  <c r="F21" i="1"/>
  <c r="E21" i="1"/>
  <c r="B27" i="1" s="1"/>
  <c r="C27" i="1" s="1"/>
  <c r="D21" i="1"/>
  <c r="B26" i="1" s="1"/>
  <c r="C26" i="1" s="1"/>
  <c r="C21" i="1"/>
  <c r="B25" i="1" s="1"/>
  <c r="C25" i="1" s="1"/>
  <c r="D25" i="1" s="1"/>
  <c r="B21" i="1"/>
  <c r="B24" i="1" s="1"/>
  <c r="C24" i="1" s="1"/>
  <c r="A27" i="6"/>
  <c r="A26" i="6"/>
  <c r="A25" i="6"/>
  <c r="A24" i="6"/>
  <c r="A23" i="6"/>
  <c r="F20" i="6"/>
  <c r="B27" i="6" s="1"/>
  <c r="C27" i="6" s="1"/>
  <c r="E20" i="6"/>
  <c r="B26" i="6" s="1"/>
  <c r="C26" i="6" s="1"/>
  <c r="D20" i="6"/>
  <c r="B25" i="6" s="1"/>
  <c r="C25" i="6" s="1"/>
  <c r="C20" i="6"/>
  <c r="B24" i="6" s="1"/>
  <c r="C24" i="6" s="1"/>
  <c r="B20" i="6"/>
  <c r="B23" i="6" s="1"/>
  <c r="C23" i="6" s="1"/>
  <c r="D128" i="4"/>
  <c r="D129" i="4"/>
  <c r="D130" i="4"/>
  <c r="C32" i="4"/>
  <c r="C33" i="4"/>
  <c r="C34" i="4"/>
  <c r="C35" i="4"/>
  <c r="C36" i="4"/>
  <c r="D35" i="4" s="1"/>
  <c r="C37" i="4"/>
  <c r="D31" i="4" s="1"/>
  <c r="C38" i="4"/>
  <c r="D34" i="4" s="1"/>
  <c r="C39" i="4"/>
  <c r="D39" i="4" s="1"/>
  <c r="C40" i="4"/>
  <c r="C41" i="4"/>
  <c r="C42" i="4"/>
  <c r="C43" i="4"/>
  <c r="C44" i="4"/>
  <c r="D43" i="4" s="1"/>
  <c r="C45" i="4"/>
  <c r="D45" i="4" s="1"/>
  <c r="C46" i="4"/>
  <c r="D42" i="4" s="1"/>
  <c r="C47" i="4"/>
  <c r="D47" i="4" s="1"/>
  <c r="C48" i="4"/>
  <c r="C49" i="4"/>
  <c r="C50" i="4"/>
  <c r="C51" i="4"/>
  <c r="C52" i="4"/>
  <c r="D51" i="4" s="1"/>
  <c r="C53" i="4"/>
  <c r="D49" i="4" s="1"/>
  <c r="C54" i="4"/>
  <c r="D50" i="4" s="1"/>
  <c r="C55" i="4"/>
  <c r="D55" i="4" s="1"/>
  <c r="C56" i="4"/>
  <c r="C57" i="4"/>
  <c r="C58" i="4"/>
  <c r="C59" i="4"/>
  <c r="C60" i="4"/>
  <c r="D59" i="4" s="1"/>
  <c r="C61" i="4"/>
  <c r="D61" i="4" s="1"/>
  <c r="C62" i="4"/>
  <c r="D58" i="4" s="1"/>
  <c r="C63" i="4"/>
  <c r="D63" i="4" s="1"/>
  <c r="C64" i="4"/>
  <c r="C65" i="4"/>
  <c r="C66" i="4"/>
  <c r="C67" i="4"/>
  <c r="C68" i="4"/>
  <c r="D67" i="4" s="1"/>
  <c r="C69" i="4"/>
  <c r="D69" i="4" s="1"/>
  <c r="C70" i="4"/>
  <c r="D66" i="4" s="1"/>
  <c r="C71" i="4"/>
  <c r="D71" i="4" s="1"/>
  <c r="C72" i="4"/>
  <c r="C73" i="4"/>
  <c r="C74" i="4"/>
  <c r="C75" i="4"/>
  <c r="C76" i="4"/>
  <c r="D75" i="4" s="1"/>
  <c r="C77" i="4"/>
  <c r="D73" i="4" s="1"/>
  <c r="C78" i="4"/>
  <c r="D74" i="4" s="1"/>
  <c r="C79" i="4"/>
  <c r="D79" i="4" s="1"/>
  <c r="C80" i="4"/>
  <c r="C81" i="4"/>
  <c r="C82" i="4"/>
  <c r="C83" i="4"/>
  <c r="C84" i="4"/>
  <c r="D83" i="4" s="1"/>
  <c r="C85" i="4"/>
  <c r="D85" i="4" s="1"/>
  <c r="C86" i="4"/>
  <c r="D82" i="4" s="1"/>
  <c r="C87" i="4"/>
  <c r="D87" i="4" s="1"/>
  <c r="C88" i="4"/>
  <c r="C89" i="4"/>
  <c r="C90" i="4"/>
  <c r="C91" i="4"/>
  <c r="C92" i="4"/>
  <c r="D91" i="4" s="1"/>
  <c r="C93" i="4"/>
  <c r="D89" i="4" s="1"/>
  <c r="C94" i="4"/>
  <c r="D94" i="4" s="1"/>
  <c r="C95" i="4"/>
  <c r="D95" i="4" s="1"/>
  <c r="C96" i="4"/>
  <c r="C97" i="4"/>
  <c r="C98" i="4"/>
  <c r="C99" i="4"/>
  <c r="C100" i="4"/>
  <c r="D99" i="4" s="1"/>
  <c r="C101" i="4"/>
  <c r="D101" i="4" s="1"/>
  <c r="C102" i="4"/>
  <c r="D98" i="4" s="1"/>
  <c r="C103" i="4"/>
  <c r="D103" i="4" s="1"/>
  <c r="C104" i="4"/>
  <c r="C105" i="4"/>
  <c r="C106" i="4"/>
  <c r="C107" i="4"/>
  <c r="C108" i="4"/>
  <c r="D107" i="4" s="1"/>
  <c r="C109" i="4"/>
  <c r="D105" i="4" s="1"/>
  <c r="C110" i="4"/>
  <c r="D106" i="4" s="1"/>
  <c r="C111" i="4"/>
  <c r="D111" i="4" s="1"/>
  <c r="C112" i="4"/>
  <c r="C113" i="4"/>
  <c r="C114" i="4"/>
  <c r="C115" i="4"/>
  <c r="C116" i="4"/>
  <c r="D115" i="4" s="1"/>
  <c r="C117" i="4"/>
  <c r="D117" i="4" s="1"/>
  <c r="C118" i="4"/>
  <c r="D114" i="4" s="1"/>
  <c r="C119" i="4"/>
  <c r="D119" i="4" s="1"/>
  <c r="C120" i="4"/>
  <c r="C121" i="4"/>
  <c r="C122" i="4"/>
  <c r="C123" i="4"/>
  <c r="C124" i="4"/>
  <c r="D124" i="4" s="1"/>
  <c r="C125" i="4"/>
  <c r="D123" i="4" s="1"/>
  <c r="C126" i="4"/>
  <c r="D122" i="4" s="1"/>
  <c r="C127" i="4"/>
  <c r="D127" i="4" s="1"/>
  <c r="C128" i="4"/>
  <c r="C129" i="4"/>
  <c r="C130" i="4"/>
  <c r="C31" i="4"/>
  <c r="A28" i="5"/>
  <c r="A27" i="5"/>
  <c r="A26" i="5"/>
  <c r="A25" i="5"/>
  <c r="A24" i="5"/>
  <c r="A28" i="4"/>
  <c r="A27" i="4"/>
  <c r="A26" i="4"/>
  <c r="A25" i="4"/>
  <c r="A24" i="4"/>
  <c r="A27" i="3"/>
  <c r="A26" i="3"/>
  <c r="A25" i="3"/>
  <c r="A24" i="3"/>
  <c r="B25" i="2"/>
  <c r="C25" i="2" s="1"/>
  <c r="D28" i="4" l="1"/>
  <c r="D90" i="4"/>
  <c r="D113" i="4"/>
  <c r="D57" i="4"/>
  <c r="D112" i="4"/>
  <c r="D88" i="4"/>
  <c r="D64" i="4"/>
  <c r="D40" i="4"/>
  <c r="D126" i="4"/>
  <c r="D118" i="4"/>
  <c r="D110" i="4"/>
  <c r="D102" i="4"/>
  <c r="D86" i="4"/>
  <c r="D78" i="4"/>
  <c r="D70" i="4"/>
  <c r="D62" i="4"/>
  <c r="D54" i="4"/>
  <c r="D46" i="4"/>
  <c r="D38" i="4"/>
  <c r="D121" i="4"/>
  <c r="D97" i="4"/>
  <c r="D81" i="4"/>
  <c r="D65" i="4"/>
  <c r="D41" i="4"/>
  <c r="D120" i="4"/>
  <c r="D96" i="4"/>
  <c r="D72" i="4"/>
  <c r="D48" i="4"/>
  <c r="D125" i="4"/>
  <c r="D109" i="4"/>
  <c r="D93" i="4"/>
  <c r="D77" i="4"/>
  <c r="D53" i="4"/>
  <c r="D37" i="4"/>
  <c r="D33" i="4"/>
  <c r="D104" i="4"/>
  <c r="D80" i="4"/>
  <c r="D56" i="4"/>
  <c r="D32" i="4"/>
  <c r="D116" i="4"/>
  <c r="D108" i="4"/>
  <c r="D100" i="4"/>
  <c r="D92" i="4"/>
  <c r="D84" i="4"/>
  <c r="D76" i="4"/>
  <c r="D68" i="4"/>
  <c r="D60" i="4"/>
  <c r="D52" i="4"/>
  <c r="D44" i="4"/>
  <c r="D36" i="4"/>
  <c r="D27" i="2"/>
  <c r="D24" i="2"/>
  <c r="D25" i="2"/>
  <c r="D26" i="2"/>
  <c r="B28" i="1"/>
  <c r="C28" i="1" s="1"/>
  <c r="D28" i="1" s="1"/>
  <c r="D27" i="1"/>
  <c r="D24" i="1"/>
  <c r="D26" i="1"/>
  <c r="D27" i="6"/>
  <c r="D24" i="6"/>
  <c r="D25" i="6"/>
  <c r="D23" i="6"/>
  <c r="D26" i="6"/>
  <c r="D24" i="5"/>
  <c r="D27" i="5"/>
  <c r="D25" i="5"/>
  <c r="D26" i="5"/>
  <c r="D28" i="5"/>
  <c r="D24" i="4"/>
  <c r="D27" i="4"/>
  <c r="D25" i="4"/>
  <c r="D26" i="4"/>
  <c r="D24" i="3"/>
  <c r="D26" i="3"/>
  <c r="D27" i="3"/>
  <c r="D25" i="3"/>
</calcChain>
</file>

<file path=xl/sharedStrings.xml><?xml version="1.0" encoding="utf-8"?>
<sst xmlns="http://schemas.openxmlformats.org/spreadsheetml/2006/main" count="173" uniqueCount="55">
  <si>
    <t>Channel Models Counter</t>
  </si>
  <si>
    <t>AWGN</t>
  </si>
  <si>
    <t>Rayleigh</t>
  </si>
  <si>
    <t>Nakagami</t>
  </si>
  <si>
    <t>Non-fading</t>
  </si>
  <si>
    <t>Generalized</t>
  </si>
  <si>
    <t>Rician</t>
  </si>
  <si>
    <t>Table 2</t>
  </si>
  <si>
    <t>Table 3</t>
  </si>
  <si>
    <t>Table 4</t>
  </si>
  <si>
    <t>Table 5</t>
  </si>
  <si>
    <t>Table 6</t>
  </si>
  <si>
    <t>Table 7</t>
  </si>
  <si>
    <t>Table 8</t>
  </si>
  <si>
    <t>Table 9</t>
  </si>
  <si>
    <t>Table 10</t>
  </si>
  <si>
    <t>Table 11</t>
  </si>
  <si>
    <t>Table 12</t>
  </si>
  <si>
    <t>Table 13</t>
  </si>
  <si>
    <t>Table 14</t>
  </si>
  <si>
    <t>Table 15</t>
  </si>
  <si>
    <t>Table 16</t>
  </si>
  <si>
    <t>Table 17</t>
  </si>
  <si>
    <t>Table 18</t>
  </si>
  <si>
    <t>Others</t>
  </si>
  <si>
    <t>so 5 Categories</t>
  </si>
  <si>
    <t>Count</t>
  </si>
  <si>
    <t>log scale</t>
  </si>
  <si>
    <t>Nomalized log</t>
  </si>
  <si>
    <t>Error Metric</t>
  </si>
  <si>
    <t>BER</t>
  </si>
  <si>
    <t>SER</t>
  </si>
  <si>
    <t>PEP</t>
  </si>
  <si>
    <t>BLER</t>
  </si>
  <si>
    <t>SISO</t>
  </si>
  <si>
    <t>SIMO</t>
  </si>
  <si>
    <t>MISO</t>
  </si>
  <si>
    <t>MIMO</t>
  </si>
  <si>
    <t>Antennas</t>
  </si>
  <si>
    <t>Number of Users</t>
  </si>
  <si>
    <t>2 or 3</t>
  </si>
  <si>
    <t>Arbitrary</t>
  </si>
  <si>
    <t>so 4 Categories</t>
  </si>
  <si>
    <t>Receiver</t>
  </si>
  <si>
    <t>Imperf SIC</t>
  </si>
  <si>
    <t>Perf SIC</t>
  </si>
  <si>
    <t>JMLD</t>
  </si>
  <si>
    <t>MRC</t>
  </si>
  <si>
    <t>Modulation Orders</t>
  </si>
  <si>
    <t>QAM</t>
  </si>
  <si>
    <t>PSK</t>
  </si>
  <si>
    <t>PAM</t>
  </si>
  <si>
    <t>PPM</t>
  </si>
  <si>
    <t>OOK</t>
  </si>
  <si>
    <t>Table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</si>
</sst>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workbookViewId="0">
      <selection activeCell="B21" sqref="B21"/>
    </sheetView>
  </sheetViews>
  <sheetFormatPr defaultRowHeight="15" x14ac:dyDescent="0.25"/>
  <cols>
    <col min="1" max="1" width="23.28515625" bestFit="1" customWidth="1"/>
    <col min="2" max="2" width="6.85546875" bestFit="1" customWidth="1"/>
    <col min="3" max="3" width="8.5703125" bestFit="1" customWidth="1"/>
    <col min="4" max="4" width="9.7109375" bestFit="1" customWidth="1"/>
    <col min="5" max="5" width="11" bestFit="1" customWidth="1"/>
    <col min="6" max="6" width="11.7109375" bestFit="1" customWidth="1"/>
    <col min="7" max="7" width="6.28515625" bestFit="1" customWidth="1"/>
  </cols>
  <sheetData>
    <row r="1" spans="1:8" x14ac:dyDescent="0.25">
      <c r="A1" t="s">
        <v>0</v>
      </c>
    </row>
    <row r="2" spans="1:8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24</v>
      </c>
    </row>
    <row r="3" spans="1:8" x14ac:dyDescent="0.25">
      <c r="A3" t="s">
        <v>7</v>
      </c>
      <c r="B3">
        <v>4</v>
      </c>
      <c r="C3">
        <v>11</v>
      </c>
      <c r="D3">
        <v>8</v>
      </c>
      <c r="E3">
        <v>0</v>
      </c>
      <c r="F3">
        <v>0</v>
      </c>
      <c r="G3">
        <v>1</v>
      </c>
      <c r="H3">
        <v>0</v>
      </c>
    </row>
    <row r="4" spans="1:8" x14ac:dyDescent="0.25">
      <c r="A4" t="s">
        <v>8</v>
      </c>
      <c r="B4">
        <v>0</v>
      </c>
      <c r="C4">
        <v>2</v>
      </c>
      <c r="D4">
        <v>0</v>
      </c>
      <c r="E4">
        <v>0</v>
      </c>
      <c r="F4">
        <v>5</v>
      </c>
      <c r="G4">
        <v>2</v>
      </c>
      <c r="H4">
        <v>1</v>
      </c>
    </row>
    <row r="5" spans="1:8" x14ac:dyDescent="0.25">
      <c r="A5" t="s">
        <v>9</v>
      </c>
      <c r="B5">
        <v>4</v>
      </c>
      <c r="C5">
        <v>4</v>
      </c>
      <c r="D5">
        <v>0</v>
      </c>
      <c r="E5">
        <v>0</v>
      </c>
      <c r="F5">
        <v>0</v>
      </c>
      <c r="G5">
        <v>1</v>
      </c>
      <c r="H5">
        <v>0</v>
      </c>
    </row>
    <row r="6" spans="1:8" x14ac:dyDescent="0.25">
      <c r="A6" t="s">
        <v>10</v>
      </c>
      <c r="B6">
        <v>4</v>
      </c>
      <c r="C6">
        <v>8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11</v>
      </c>
      <c r="B7">
        <v>2</v>
      </c>
      <c r="C7">
        <v>2</v>
      </c>
      <c r="D7">
        <v>1</v>
      </c>
      <c r="E7">
        <v>0</v>
      </c>
      <c r="F7">
        <v>0</v>
      </c>
      <c r="G7">
        <v>0</v>
      </c>
      <c r="H7">
        <v>0</v>
      </c>
    </row>
    <row r="8" spans="1:8" x14ac:dyDescent="0.25">
      <c r="A8" t="s">
        <v>12</v>
      </c>
      <c r="B8">
        <v>4</v>
      </c>
      <c r="C8">
        <v>9</v>
      </c>
      <c r="D8">
        <v>1</v>
      </c>
      <c r="E8">
        <v>1</v>
      </c>
      <c r="F8">
        <v>0</v>
      </c>
      <c r="G8">
        <v>1</v>
      </c>
      <c r="H8">
        <v>1</v>
      </c>
    </row>
    <row r="9" spans="1:8" x14ac:dyDescent="0.25">
      <c r="A9" t="s">
        <v>13</v>
      </c>
      <c r="B9">
        <v>2</v>
      </c>
      <c r="C9">
        <v>3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t="s">
        <v>14</v>
      </c>
      <c r="B10">
        <v>2</v>
      </c>
      <c r="C10">
        <v>3</v>
      </c>
      <c r="D10">
        <v>0</v>
      </c>
      <c r="E10">
        <v>0</v>
      </c>
      <c r="F10">
        <v>0</v>
      </c>
      <c r="G10">
        <v>0</v>
      </c>
      <c r="H10">
        <v>1</v>
      </c>
    </row>
    <row r="11" spans="1:8" x14ac:dyDescent="0.25">
      <c r="A11" t="s">
        <v>15</v>
      </c>
      <c r="B11">
        <v>2</v>
      </c>
      <c r="C11">
        <v>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t="s">
        <v>16</v>
      </c>
      <c r="B12">
        <v>3</v>
      </c>
      <c r="C12">
        <v>6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t="s">
        <v>17</v>
      </c>
      <c r="B13">
        <v>0</v>
      </c>
      <c r="C13">
        <v>0</v>
      </c>
      <c r="D13">
        <v>0</v>
      </c>
      <c r="E13">
        <v>14</v>
      </c>
      <c r="F13">
        <v>0</v>
      </c>
      <c r="G13">
        <v>0</v>
      </c>
      <c r="H13">
        <v>2</v>
      </c>
    </row>
    <row r="14" spans="1:8" x14ac:dyDescent="0.25">
      <c r="A14" t="s">
        <v>18</v>
      </c>
      <c r="B14">
        <v>0</v>
      </c>
      <c r="C14">
        <v>4</v>
      </c>
      <c r="D14">
        <v>2</v>
      </c>
      <c r="E14">
        <v>0</v>
      </c>
      <c r="F14">
        <v>1</v>
      </c>
      <c r="G14">
        <v>2</v>
      </c>
      <c r="H14">
        <v>4</v>
      </c>
    </row>
    <row r="15" spans="1:8" x14ac:dyDescent="0.25">
      <c r="A15" t="s">
        <v>19</v>
      </c>
      <c r="B15">
        <v>1</v>
      </c>
      <c r="C15">
        <v>19</v>
      </c>
      <c r="D15">
        <v>6</v>
      </c>
      <c r="E15">
        <v>1</v>
      </c>
      <c r="F15">
        <v>0</v>
      </c>
      <c r="G15">
        <v>1</v>
      </c>
      <c r="H15">
        <v>1</v>
      </c>
    </row>
    <row r="16" spans="1:8" x14ac:dyDescent="0.25">
      <c r="A16" t="s">
        <v>20</v>
      </c>
      <c r="B16">
        <v>0</v>
      </c>
      <c r="C16">
        <v>5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t="s">
        <v>21</v>
      </c>
      <c r="B17">
        <v>0</v>
      </c>
      <c r="C17">
        <v>5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t="s">
        <v>22</v>
      </c>
      <c r="B18">
        <v>0</v>
      </c>
      <c r="C18">
        <v>10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t="s">
        <v>23</v>
      </c>
      <c r="B19">
        <v>1</v>
      </c>
      <c r="C19">
        <v>12</v>
      </c>
      <c r="D19">
        <v>7</v>
      </c>
      <c r="E19">
        <v>2</v>
      </c>
      <c r="F19">
        <v>1</v>
      </c>
      <c r="G19">
        <v>1</v>
      </c>
      <c r="H19">
        <v>0</v>
      </c>
    </row>
    <row r="20" spans="1:8" x14ac:dyDescent="0.25">
      <c r="A20" t="s">
        <v>54</v>
      </c>
      <c r="B20">
        <v>2</v>
      </c>
      <c r="C20">
        <v>5</v>
      </c>
      <c r="D20">
        <v>0</v>
      </c>
      <c r="E20">
        <v>0</v>
      </c>
      <c r="F20">
        <v>0</v>
      </c>
      <c r="G20">
        <v>0</v>
      </c>
      <c r="H20">
        <v>1</v>
      </c>
    </row>
    <row r="21" spans="1:8" x14ac:dyDescent="0.25">
      <c r="B21">
        <f>SUM(B3,B4,B5,B6,B8,B7,B9,B11,B10,B12,B13,B14,B15,B16,B17,B18,B19,B20)</f>
        <v>31</v>
      </c>
      <c r="C21">
        <f>SUM(C3,C4,C5,C6,C8,C7,C9,C11,C10,C12,C13,C14,C15,C16,C17,C18,C19,C20)</f>
        <v>110</v>
      </c>
      <c r="D21">
        <f>SUM(D3,D4,D5,D6,D8,D7,D9,D11,D10,D12,D13,D14,D15,D16,D17,D18,D19,D20)</f>
        <v>25</v>
      </c>
      <c r="E21">
        <f>SUM(E3,E4,E5,E6,E8,E7,E9,E11,E10,E12,E13,E14,E15,E16,E17,E18,E19,E20)</f>
        <v>18</v>
      </c>
      <c r="F21">
        <f>SUM(F3,F4,F5,F6,F8,F7,F9,F11,F10,F12,F13,F14,F15,F16,F17,F18,F19,F20)</f>
        <v>7</v>
      </c>
      <c r="G21">
        <f>SUM(G3,G4,G5,G6,G8,G7,G9,G11,G10,G12,G13,G14,G15,G16,G17,G18,G19,G20)</f>
        <v>9</v>
      </c>
      <c r="H21">
        <f>SUM(H3,H4,H5,H6,H8,H7,H9,H11,H10,H12,H13,H14,H15,H16,H17,H18,H19,H20)</f>
        <v>11</v>
      </c>
    </row>
    <row r="23" spans="1:8" x14ac:dyDescent="0.25">
      <c r="A23" t="s">
        <v>25</v>
      </c>
      <c r="B23" t="s">
        <v>26</v>
      </c>
      <c r="C23" t="s">
        <v>27</v>
      </c>
      <c r="D23" t="s">
        <v>28</v>
      </c>
    </row>
    <row r="24" spans="1:8" x14ac:dyDescent="0.25">
      <c r="A24" t="s">
        <v>1</v>
      </c>
      <c r="B24">
        <f>B21</f>
        <v>31</v>
      </c>
      <c r="C24">
        <f>10*LOG10(B24)</f>
        <v>14.913616938342727</v>
      </c>
      <c r="D24">
        <f>C24/C25</f>
        <v>0.73056090808843066</v>
      </c>
    </row>
    <row r="25" spans="1:8" x14ac:dyDescent="0.25">
      <c r="A25" t="s">
        <v>2</v>
      </c>
      <c r="B25">
        <f>C21</f>
        <v>110</v>
      </c>
      <c r="C25">
        <f t="shared" ref="C25:C28" si="0">10*LOG10(B25)</f>
        <v>20.41392685158225</v>
      </c>
      <c r="D25">
        <f>C25/C25</f>
        <v>1</v>
      </c>
    </row>
    <row r="26" spans="1:8" x14ac:dyDescent="0.25">
      <c r="A26" t="s">
        <v>3</v>
      </c>
      <c r="B26">
        <f>D21</f>
        <v>25</v>
      </c>
      <c r="C26">
        <f t="shared" si="0"/>
        <v>13.979400086720377</v>
      </c>
      <c r="D26">
        <f>C26/C25</f>
        <v>0.68479720674794409</v>
      </c>
    </row>
    <row r="27" spans="1:8" x14ac:dyDescent="0.25">
      <c r="A27" t="s">
        <v>4</v>
      </c>
      <c r="B27">
        <f>E21</f>
        <v>18</v>
      </c>
      <c r="C27">
        <f t="shared" si="0"/>
        <v>12.552725051033061</v>
      </c>
      <c r="D27">
        <f>C27/C25</f>
        <v>0.61490986728308572</v>
      </c>
    </row>
    <row r="28" spans="1:8" x14ac:dyDescent="0.25">
      <c r="A28" t="s">
        <v>24</v>
      </c>
      <c r="B28">
        <f>F21+G21+H21</f>
        <v>27</v>
      </c>
      <c r="C28">
        <f t="shared" si="0"/>
        <v>14.313637641589875</v>
      </c>
      <c r="D28">
        <f>C28/C25</f>
        <v>0.70117022293926989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C270E-3E34-47E0-8750-536A7D853209}">
  <dimension ref="A1:E27"/>
  <sheetViews>
    <sheetView workbookViewId="0">
      <selection activeCell="E22" sqref="E22"/>
    </sheetView>
  </sheetViews>
  <sheetFormatPr defaultRowHeight="15" x14ac:dyDescent="0.25"/>
  <cols>
    <col min="1" max="1" width="23.28515625" bestFit="1" customWidth="1"/>
    <col min="2" max="2" width="6.85546875" bestFit="1" customWidth="1"/>
    <col min="3" max="3" width="8.5703125" bestFit="1" customWidth="1"/>
    <col min="4" max="4" width="9.7109375" bestFit="1" customWidth="1"/>
    <col min="5" max="5" width="11" bestFit="1" customWidth="1"/>
    <col min="6" max="6" width="11.7109375" bestFit="1" customWidth="1"/>
    <col min="7" max="7" width="6.28515625" bestFit="1" customWidth="1"/>
  </cols>
  <sheetData>
    <row r="1" spans="1:5" x14ac:dyDescent="0.25">
      <c r="A1" t="s">
        <v>29</v>
      </c>
    </row>
    <row r="2" spans="1:5" x14ac:dyDescent="0.25">
      <c r="B2" t="s">
        <v>30</v>
      </c>
      <c r="C2" t="s">
        <v>31</v>
      </c>
      <c r="D2" t="s">
        <v>32</v>
      </c>
      <c r="E2" t="s">
        <v>33</v>
      </c>
    </row>
    <row r="3" spans="1:5" x14ac:dyDescent="0.25">
      <c r="A3" t="s">
        <v>7</v>
      </c>
      <c r="B3">
        <v>11</v>
      </c>
      <c r="C3">
        <v>5</v>
      </c>
      <c r="D3">
        <v>7</v>
      </c>
      <c r="E3">
        <v>1</v>
      </c>
    </row>
    <row r="4" spans="1:5" x14ac:dyDescent="0.25">
      <c r="A4" t="s">
        <v>8</v>
      </c>
      <c r="B4">
        <v>7</v>
      </c>
      <c r="C4">
        <v>2</v>
      </c>
      <c r="D4">
        <v>1</v>
      </c>
      <c r="E4">
        <v>0</v>
      </c>
    </row>
    <row r="5" spans="1:5" x14ac:dyDescent="0.25">
      <c r="A5" t="s">
        <v>9</v>
      </c>
      <c r="B5">
        <v>6</v>
      </c>
      <c r="C5">
        <v>1</v>
      </c>
      <c r="D5">
        <v>3</v>
      </c>
      <c r="E5">
        <v>0</v>
      </c>
    </row>
    <row r="6" spans="1:5" x14ac:dyDescent="0.25">
      <c r="A6" t="s">
        <v>10</v>
      </c>
      <c r="B6">
        <v>7</v>
      </c>
      <c r="C6">
        <v>4</v>
      </c>
      <c r="D6">
        <v>0</v>
      </c>
      <c r="E6">
        <v>1</v>
      </c>
    </row>
    <row r="7" spans="1:5" x14ac:dyDescent="0.25">
      <c r="A7" t="s">
        <v>11</v>
      </c>
      <c r="B7">
        <v>4</v>
      </c>
      <c r="C7">
        <v>3</v>
      </c>
      <c r="D7">
        <v>0</v>
      </c>
      <c r="E7">
        <v>0</v>
      </c>
    </row>
    <row r="8" spans="1:5" x14ac:dyDescent="0.25">
      <c r="A8" t="s">
        <v>12</v>
      </c>
      <c r="B8">
        <v>10</v>
      </c>
      <c r="C8">
        <v>7</v>
      </c>
      <c r="D8">
        <v>0</v>
      </c>
      <c r="E8">
        <v>1</v>
      </c>
    </row>
    <row r="9" spans="1:5" x14ac:dyDescent="0.25">
      <c r="A9" t="s">
        <v>13</v>
      </c>
      <c r="B9">
        <v>2</v>
      </c>
      <c r="C9">
        <v>3</v>
      </c>
      <c r="D9">
        <v>0</v>
      </c>
      <c r="E9">
        <v>0</v>
      </c>
    </row>
    <row r="10" spans="1:5" x14ac:dyDescent="0.25">
      <c r="A10" t="s">
        <v>14</v>
      </c>
      <c r="B10">
        <v>2</v>
      </c>
      <c r="C10">
        <v>0</v>
      </c>
      <c r="D10">
        <v>2</v>
      </c>
      <c r="E10">
        <v>2</v>
      </c>
    </row>
    <row r="11" spans="1:5" x14ac:dyDescent="0.25">
      <c r="A11" t="s">
        <v>15</v>
      </c>
      <c r="B11">
        <v>4</v>
      </c>
      <c r="C11">
        <v>0</v>
      </c>
      <c r="D11">
        <v>0</v>
      </c>
      <c r="E11">
        <v>0</v>
      </c>
    </row>
    <row r="12" spans="1:5" x14ac:dyDescent="0.25">
      <c r="A12" t="s">
        <v>16</v>
      </c>
      <c r="B12">
        <v>5</v>
      </c>
      <c r="C12">
        <v>4</v>
      </c>
      <c r="D12">
        <v>0</v>
      </c>
      <c r="E12">
        <v>0</v>
      </c>
    </row>
    <row r="13" spans="1:5" x14ac:dyDescent="0.25">
      <c r="A13" t="s">
        <v>17</v>
      </c>
      <c r="B13">
        <v>13</v>
      </c>
      <c r="C13">
        <v>3</v>
      </c>
      <c r="D13">
        <v>0</v>
      </c>
      <c r="E13">
        <v>0</v>
      </c>
    </row>
    <row r="14" spans="1:5" x14ac:dyDescent="0.25">
      <c r="A14" t="s">
        <v>18</v>
      </c>
      <c r="B14">
        <v>7</v>
      </c>
      <c r="C14">
        <v>1</v>
      </c>
      <c r="D14">
        <v>1</v>
      </c>
      <c r="E14">
        <v>0</v>
      </c>
    </row>
    <row r="15" spans="1:5" x14ac:dyDescent="0.25">
      <c r="A15" t="s">
        <v>19</v>
      </c>
      <c r="B15">
        <v>19</v>
      </c>
      <c r="C15">
        <v>2</v>
      </c>
      <c r="D15">
        <v>8</v>
      </c>
      <c r="E15">
        <v>1</v>
      </c>
    </row>
    <row r="16" spans="1:5" x14ac:dyDescent="0.25">
      <c r="A16" t="s">
        <v>20</v>
      </c>
      <c r="B16">
        <v>2</v>
      </c>
      <c r="C16">
        <v>2</v>
      </c>
      <c r="D16">
        <v>3</v>
      </c>
      <c r="E16">
        <v>0</v>
      </c>
    </row>
    <row r="17" spans="1:5" x14ac:dyDescent="0.25">
      <c r="A17" t="s">
        <v>21</v>
      </c>
      <c r="B17">
        <v>1</v>
      </c>
      <c r="C17">
        <v>0</v>
      </c>
      <c r="D17">
        <v>4</v>
      </c>
      <c r="E17">
        <v>0</v>
      </c>
    </row>
    <row r="18" spans="1:5" x14ac:dyDescent="0.25">
      <c r="A18" t="s">
        <v>22</v>
      </c>
      <c r="B18">
        <v>1</v>
      </c>
      <c r="C18">
        <v>0</v>
      </c>
      <c r="D18">
        <v>9</v>
      </c>
      <c r="E18">
        <v>0</v>
      </c>
    </row>
    <row r="19" spans="1:5" x14ac:dyDescent="0.25">
      <c r="A19" t="s">
        <v>23</v>
      </c>
      <c r="B19">
        <v>0</v>
      </c>
      <c r="C19">
        <v>0</v>
      </c>
      <c r="D19">
        <v>0</v>
      </c>
      <c r="E19">
        <v>24</v>
      </c>
    </row>
    <row r="20" spans="1:5" x14ac:dyDescent="0.25">
      <c r="A20" t="s">
        <v>54</v>
      </c>
      <c r="B20">
        <v>5</v>
      </c>
      <c r="C20">
        <v>0</v>
      </c>
      <c r="D20">
        <v>2</v>
      </c>
      <c r="E20">
        <v>0</v>
      </c>
    </row>
    <row r="21" spans="1:5" x14ac:dyDescent="0.25">
      <c r="B21">
        <f>SUM(B3:B20)</f>
        <v>106</v>
      </c>
      <c r="C21">
        <f>SUM(C3:C20)</f>
        <v>37</v>
      </c>
      <c r="D21">
        <f>SUM(D3:D20)</f>
        <v>40</v>
      </c>
      <c r="E21">
        <f>SUM(E3:E20)</f>
        <v>30</v>
      </c>
    </row>
    <row r="23" spans="1:5" x14ac:dyDescent="0.25">
      <c r="A23" t="s">
        <v>42</v>
      </c>
      <c r="B23" t="s">
        <v>26</v>
      </c>
      <c r="C23" t="s">
        <v>27</v>
      </c>
      <c r="D23" t="s">
        <v>28</v>
      </c>
    </row>
    <row r="24" spans="1:5" x14ac:dyDescent="0.25">
      <c r="A24" t="s">
        <v>30</v>
      </c>
      <c r="B24">
        <f>B21</f>
        <v>106</v>
      </c>
      <c r="C24">
        <f>10*LOG10(B24)</f>
        <v>20.253058652647702</v>
      </c>
      <c r="D24">
        <f>C24/MAX(C24,C25,C26,C27)</f>
        <v>1</v>
      </c>
    </row>
    <row r="25" spans="1:5" x14ac:dyDescent="0.25">
      <c r="A25" t="s">
        <v>31</v>
      </c>
      <c r="B25">
        <f>C21</f>
        <v>37</v>
      </c>
      <c r="C25">
        <f t="shared" ref="C25:C27" si="0">10*LOG10(B25)</f>
        <v>15.68201724066995</v>
      </c>
      <c r="D25">
        <f>C25/MAX(C24,C25,C26,C27,C28)</f>
        <v>0.77430365011162516</v>
      </c>
    </row>
    <row r="26" spans="1:5" x14ac:dyDescent="0.25">
      <c r="A26" t="s">
        <v>32</v>
      </c>
      <c r="B26">
        <f>D21</f>
        <v>40</v>
      </c>
      <c r="C26">
        <f t="shared" si="0"/>
        <v>16.020599913279622</v>
      </c>
      <c r="D26">
        <f>C26/MAX(C24,C25,C26,C27)</f>
        <v>0.79102125698852077</v>
      </c>
    </row>
    <row r="27" spans="1:5" x14ac:dyDescent="0.25">
      <c r="A27" t="s">
        <v>33</v>
      </c>
      <c r="B27">
        <f>E21</f>
        <v>30</v>
      </c>
      <c r="C27">
        <f t="shared" si="0"/>
        <v>14.771212547196624</v>
      </c>
      <c r="D27">
        <f>C27/MAX(C24,C25,C26,C27)</f>
        <v>0.72933243321573893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3345D-AF22-4F01-ACBA-C69A54CAC70B}">
  <dimension ref="A1:E27"/>
  <sheetViews>
    <sheetView workbookViewId="0">
      <selection activeCell="B21" sqref="B21"/>
    </sheetView>
  </sheetViews>
  <sheetFormatPr defaultRowHeight="15" x14ac:dyDescent="0.25"/>
  <cols>
    <col min="1" max="1" width="23.28515625" bestFit="1" customWidth="1"/>
    <col min="2" max="2" width="6.85546875" bestFit="1" customWidth="1"/>
    <col min="3" max="3" width="8.5703125" bestFit="1" customWidth="1"/>
    <col min="4" max="4" width="9.7109375" bestFit="1" customWidth="1"/>
    <col min="5" max="5" width="11" bestFit="1" customWidth="1"/>
    <col min="6" max="6" width="11.7109375" bestFit="1" customWidth="1"/>
    <col min="7" max="7" width="6.28515625" bestFit="1" customWidth="1"/>
  </cols>
  <sheetData>
    <row r="1" spans="1:5" x14ac:dyDescent="0.25">
      <c r="A1" t="s">
        <v>38</v>
      </c>
    </row>
    <row r="2" spans="1:5" x14ac:dyDescent="0.25">
      <c r="B2" t="s">
        <v>34</v>
      </c>
      <c r="C2" t="s">
        <v>35</v>
      </c>
      <c r="D2" t="s">
        <v>36</v>
      </c>
      <c r="E2" t="s">
        <v>37</v>
      </c>
    </row>
    <row r="3" spans="1:5" x14ac:dyDescent="0.25">
      <c r="A3" t="s">
        <v>7</v>
      </c>
      <c r="B3">
        <v>22</v>
      </c>
      <c r="C3">
        <v>1</v>
      </c>
      <c r="D3">
        <v>2</v>
      </c>
      <c r="E3">
        <v>0</v>
      </c>
    </row>
    <row r="4" spans="1:5" x14ac:dyDescent="0.25">
      <c r="A4" t="s">
        <v>8</v>
      </c>
      <c r="B4">
        <v>10</v>
      </c>
      <c r="C4">
        <v>0</v>
      </c>
      <c r="D4">
        <v>0</v>
      </c>
      <c r="E4">
        <v>0</v>
      </c>
    </row>
    <row r="5" spans="1:5" x14ac:dyDescent="0.25">
      <c r="A5" t="s">
        <v>9</v>
      </c>
      <c r="B5">
        <v>6</v>
      </c>
      <c r="C5">
        <v>2</v>
      </c>
      <c r="D5">
        <v>0</v>
      </c>
      <c r="E5">
        <v>0</v>
      </c>
    </row>
    <row r="6" spans="1:5" x14ac:dyDescent="0.25">
      <c r="A6" t="s">
        <v>10</v>
      </c>
      <c r="B6">
        <v>11</v>
      </c>
      <c r="C6">
        <v>0</v>
      </c>
      <c r="D6">
        <v>0</v>
      </c>
      <c r="E6">
        <v>0</v>
      </c>
    </row>
    <row r="7" spans="1:5" x14ac:dyDescent="0.25">
      <c r="A7" t="s">
        <v>11</v>
      </c>
      <c r="B7">
        <v>4</v>
      </c>
      <c r="C7">
        <v>1</v>
      </c>
      <c r="D7">
        <v>0</v>
      </c>
      <c r="E7">
        <v>0</v>
      </c>
    </row>
    <row r="8" spans="1:5" x14ac:dyDescent="0.25">
      <c r="A8" t="s">
        <v>12</v>
      </c>
      <c r="B8">
        <v>12</v>
      </c>
      <c r="C8">
        <v>4</v>
      </c>
      <c r="D8">
        <v>1</v>
      </c>
      <c r="E8">
        <v>0</v>
      </c>
    </row>
    <row r="9" spans="1:5" x14ac:dyDescent="0.25">
      <c r="A9" t="s">
        <v>13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14</v>
      </c>
      <c r="B10">
        <v>5</v>
      </c>
      <c r="C10">
        <v>0</v>
      </c>
      <c r="D10">
        <v>0</v>
      </c>
      <c r="E10">
        <v>1</v>
      </c>
    </row>
    <row r="11" spans="1:5" x14ac:dyDescent="0.25">
      <c r="A11" t="s">
        <v>15</v>
      </c>
      <c r="B11">
        <v>4</v>
      </c>
      <c r="C11">
        <v>0</v>
      </c>
      <c r="D11">
        <v>0</v>
      </c>
      <c r="E11">
        <v>0</v>
      </c>
    </row>
    <row r="12" spans="1:5" x14ac:dyDescent="0.25">
      <c r="A12" t="s">
        <v>16</v>
      </c>
      <c r="B12">
        <v>8</v>
      </c>
      <c r="C12">
        <v>1</v>
      </c>
      <c r="D12">
        <v>0</v>
      </c>
      <c r="E12">
        <v>0</v>
      </c>
    </row>
    <row r="13" spans="1:5" x14ac:dyDescent="0.25">
      <c r="A13" t="s">
        <v>17</v>
      </c>
      <c r="B13">
        <v>12</v>
      </c>
      <c r="C13">
        <v>0</v>
      </c>
      <c r="D13">
        <v>1</v>
      </c>
      <c r="E13">
        <v>3</v>
      </c>
    </row>
    <row r="14" spans="1:5" x14ac:dyDescent="0.25">
      <c r="A14" t="s">
        <v>18</v>
      </c>
      <c r="B14">
        <v>9</v>
      </c>
      <c r="C14">
        <v>0</v>
      </c>
      <c r="D14">
        <v>0</v>
      </c>
      <c r="E14">
        <v>0</v>
      </c>
    </row>
    <row r="15" spans="1:5" x14ac:dyDescent="0.25">
      <c r="A15" t="s">
        <v>19</v>
      </c>
      <c r="B15">
        <v>29</v>
      </c>
      <c r="C15">
        <v>0</v>
      </c>
      <c r="D15">
        <v>0</v>
      </c>
      <c r="E15">
        <v>0</v>
      </c>
    </row>
    <row r="16" spans="1:5" x14ac:dyDescent="0.25">
      <c r="A16" t="s">
        <v>20</v>
      </c>
      <c r="B16">
        <v>0</v>
      </c>
      <c r="C16">
        <v>0</v>
      </c>
      <c r="D16">
        <v>0</v>
      </c>
      <c r="E16">
        <v>5</v>
      </c>
    </row>
    <row r="17" spans="1:5" x14ac:dyDescent="0.25">
      <c r="A17" t="s">
        <v>21</v>
      </c>
      <c r="B17">
        <v>1</v>
      </c>
      <c r="C17">
        <v>1</v>
      </c>
      <c r="D17">
        <v>0</v>
      </c>
      <c r="E17">
        <v>3</v>
      </c>
    </row>
    <row r="18" spans="1:5" x14ac:dyDescent="0.25">
      <c r="A18" t="s">
        <v>22</v>
      </c>
      <c r="B18">
        <v>9</v>
      </c>
      <c r="C18">
        <v>1</v>
      </c>
      <c r="D18">
        <v>0</v>
      </c>
      <c r="E18">
        <v>0</v>
      </c>
    </row>
    <row r="19" spans="1:5" x14ac:dyDescent="0.25">
      <c r="A19" t="s">
        <v>23</v>
      </c>
      <c r="B19">
        <v>22</v>
      </c>
      <c r="C19">
        <v>0</v>
      </c>
      <c r="D19">
        <v>0</v>
      </c>
      <c r="E19">
        <v>2</v>
      </c>
    </row>
    <row r="20" spans="1:5" x14ac:dyDescent="0.25">
      <c r="A20" t="s">
        <v>54</v>
      </c>
      <c r="B20">
        <v>6</v>
      </c>
      <c r="C20">
        <v>0</v>
      </c>
      <c r="D20">
        <v>0</v>
      </c>
      <c r="E20">
        <v>1</v>
      </c>
    </row>
    <row r="21" spans="1:5" x14ac:dyDescent="0.25">
      <c r="B21">
        <f>SUM(B3:B20)</f>
        <v>175</v>
      </c>
      <c r="C21">
        <f>SUM(C3:C20)</f>
        <v>11</v>
      </c>
      <c r="D21">
        <f t="shared" ref="C21:E21" si="0">SUM(D3:D20)</f>
        <v>4</v>
      </c>
      <c r="E21">
        <f t="shared" si="0"/>
        <v>15</v>
      </c>
    </row>
    <row r="23" spans="1:5" x14ac:dyDescent="0.25">
      <c r="A23" t="s">
        <v>42</v>
      </c>
      <c r="B23" t="s">
        <v>26</v>
      </c>
      <c r="C23" t="s">
        <v>27</v>
      </c>
      <c r="D23" t="s">
        <v>28</v>
      </c>
    </row>
    <row r="24" spans="1:5" x14ac:dyDescent="0.25">
      <c r="A24" t="str">
        <f>B2</f>
        <v>SISO</v>
      </c>
      <c r="B24">
        <f>B21</f>
        <v>175</v>
      </c>
      <c r="C24">
        <f>10*LOG10(B24)</f>
        <v>22.430380486862944</v>
      </c>
      <c r="D24">
        <f>C24/MAX(C24,C25,C26,C27)</f>
        <v>1</v>
      </c>
    </row>
    <row r="25" spans="1:5" x14ac:dyDescent="0.25">
      <c r="A25" t="str">
        <f>C2</f>
        <v>SIMO</v>
      </c>
      <c r="B25">
        <f>C21</f>
        <v>11</v>
      </c>
      <c r="C25">
        <f t="shared" ref="C25:C27" si="1">10*LOG10(B25)</f>
        <v>10.413926851582252</v>
      </c>
      <c r="D25">
        <f>C25/MAX(C24,C25,C26,C27,C28)</f>
        <v>0.46427776192568354</v>
      </c>
    </row>
    <row r="26" spans="1:5" x14ac:dyDescent="0.25">
      <c r="A26" t="str">
        <f>D2</f>
        <v>MISO</v>
      </c>
      <c r="B26">
        <f>D21</f>
        <v>4</v>
      </c>
      <c r="C26">
        <f t="shared" si="1"/>
        <v>6.0205999132796242</v>
      </c>
      <c r="D26">
        <f>C26/MAX(C24,C25,C26,C27)</f>
        <v>0.26841274122861081</v>
      </c>
    </row>
    <row r="27" spans="1:5" x14ac:dyDescent="0.25">
      <c r="A27" t="str">
        <f>E2</f>
        <v>MIMO</v>
      </c>
      <c r="B27">
        <f>E21</f>
        <v>15</v>
      </c>
      <c r="C27">
        <f t="shared" si="1"/>
        <v>11.760912590556813</v>
      </c>
      <c r="D27">
        <f>C27/MAX(C24,C25,C26,C27)</f>
        <v>0.52432960722378119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19604-8516-40A4-880D-821D23703A71}">
  <dimension ref="A1:G130"/>
  <sheetViews>
    <sheetView workbookViewId="0">
      <selection activeCell="B21" sqref="B21"/>
    </sheetView>
  </sheetViews>
  <sheetFormatPr defaultRowHeight="15" x14ac:dyDescent="0.25"/>
  <cols>
    <col min="1" max="1" width="23.28515625" bestFit="1" customWidth="1"/>
    <col min="2" max="2" width="7.140625" bestFit="1" customWidth="1"/>
    <col min="3" max="3" width="8.5703125" bestFit="1" customWidth="1"/>
    <col min="4" max="4" width="9.7109375" bestFit="1" customWidth="1"/>
    <col min="5" max="5" width="11" bestFit="1" customWidth="1"/>
    <col min="6" max="6" width="11.7109375" bestFit="1" customWidth="1"/>
    <col min="7" max="7" width="8.85546875" bestFit="1" customWidth="1"/>
  </cols>
  <sheetData>
    <row r="1" spans="1:7" x14ac:dyDescent="0.25">
      <c r="A1" t="s">
        <v>39</v>
      </c>
    </row>
    <row r="2" spans="1:7" x14ac:dyDescent="0.25">
      <c r="B2">
        <v>1</v>
      </c>
      <c r="C2">
        <v>2</v>
      </c>
      <c r="D2" s="1" t="s">
        <v>40</v>
      </c>
      <c r="E2">
        <v>3</v>
      </c>
      <c r="F2">
        <v>4</v>
      </c>
      <c r="G2" s="1" t="s">
        <v>41</v>
      </c>
    </row>
    <row r="3" spans="1:7" x14ac:dyDescent="0.25">
      <c r="A3" t="s">
        <v>7</v>
      </c>
      <c r="B3">
        <v>0</v>
      </c>
      <c r="C3">
        <v>13</v>
      </c>
      <c r="D3">
        <v>6</v>
      </c>
      <c r="E3">
        <v>0</v>
      </c>
      <c r="F3">
        <v>0</v>
      </c>
      <c r="G3">
        <v>5</v>
      </c>
    </row>
    <row r="4" spans="1:7" x14ac:dyDescent="0.25">
      <c r="A4" t="s">
        <v>8</v>
      </c>
      <c r="B4">
        <v>0</v>
      </c>
      <c r="C4">
        <v>5</v>
      </c>
      <c r="D4">
        <v>3</v>
      </c>
      <c r="E4">
        <v>1</v>
      </c>
      <c r="F4">
        <v>0</v>
      </c>
      <c r="G4">
        <v>1</v>
      </c>
    </row>
    <row r="5" spans="1:7" x14ac:dyDescent="0.25">
      <c r="A5" t="s">
        <v>9</v>
      </c>
      <c r="B5">
        <v>0</v>
      </c>
      <c r="C5">
        <v>7</v>
      </c>
      <c r="D5">
        <v>0</v>
      </c>
      <c r="E5">
        <v>0</v>
      </c>
      <c r="F5">
        <v>0</v>
      </c>
      <c r="G5">
        <v>2</v>
      </c>
    </row>
    <row r="6" spans="1:7" x14ac:dyDescent="0.25">
      <c r="A6" t="s">
        <v>10</v>
      </c>
      <c r="B6">
        <v>0</v>
      </c>
      <c r="C6">
        <v>10</v>
      </c>
      <c r="D6">
        <v>0</v>
      </c>
      <c r="E6">
        <v>0</v>
      </c>
      <c r="F6">
        <v>0</v>
      </c>
      <c r="G6">
        <v>1</v>
      </c>
    </row>
    <row r="7" spans="1:7" x14ac:dyDescent="0.25">
      <c r="A7" t="s">
        <v>11</v>
      </c>
      <c r="B7">
        <v>0</v>
      </c>
      <c r="C7">
        <v>4</v>
      </c>
      <c r="D7">
        <v>0</v>
      </c>
      <c r="E7">
        <v>0</v>
      </c>
      <c r="F7">
        <v>0</v>
      </c>
      <c r="G7">
        <v>1</v>
      </c>
    </row>
    <row r="8" spans="1:7" x14ac:dyDescent="0.25">
      <c r="A8" t="s">
        <v>12</v>
      </c>
      <c r="B8">
        <v>0</v>
      </c>
      <c r="C8">
        <v>15</v>
      </c>
      <c r="D8">
        <v>0</v>
      </c>
      <c r="E8">
        <v>1</v>
      </c>
      <c r="F8">
        <v>1</v>
      </c>
      <c r="G8">
        <v>0</v>
      </c>
    </row>
    <row r="9" spans="1:7" x14ac:dyDescent="0.25">
      <c r="A9" t="s">
        <v>13</v>
      </c>
      <c r="B9">
        <v>0</v>
      </c>
      <c r="C9">
        <v>3</v>
      </c>
      <c r="D9">
        <v>1</v>
      </c>
      <c r="E9">
        <v>0</v>
      </c>
      <c r="F9">
        <v>0</v>
      </c>
      <c r="G9">
        <v>1</v>
      </c>
    </row>
    <row r="10" spans="1:7" x14ac:dyDescent="0.25">
      <c r="A10" t="s">
        <v>14</v>
      </c>
      <c r="B10">
        <v>0</v>
      </c>
      <c r="C10">
        <v>5</v>
      </c>
      <c r="D10">
        <v>1</v>
      </c>
      <c r="E10">
        <v>0</v>
      </c>
      <c r="F10">
        <v>0</v>
      </c>
      <c r="G10">
        <v>0</v>
      </c>
    </row>
    <row r="11" spans="1:7" x14ac:dyDescent="0.25">
      <c r="A11" t="s">
        <v>15</v>
      </c>
      <c r="B11">
        <v>0</v>
      </c>
      <c r="C11">
        <v>4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t="s">
        <v>16</v>
      </c>
      <c r="B12">
        <v>0</v>
      </c>
      <c r="C12">
        <v>5</v>
      </c>
      <c r="D12">
        <v>0</v>
      </c>
      <c r="E12">
        <v>2</v>
      </c>
      <c r="F12">
        <v>0</v>
      </c>
      <c r="G12">
        <v>2</v>
      </c>
    </row>
    <row r="13" spans="1:7" x14ac:dyDescent="0.25">
      <c r="A13" t="s">
        <v>17</v>
      </c>
      <c r="B13">
        <v>0</v>
      </c>
      <c r="C13">
        <v>11</v>
      </c>
      <c r="D13">
        <v>0</v>
      </c>
      <c r="E13">
        <v>1</v>
      </c>
      <c r="F13">
        <v>0</v>
      </c>
      <c r="G13">
        <v>4</v>
      </c>
    </row>
    <row r="14" spans="1:7" x14ac:dyDescent="0.25">
      <c r="A14" t="s">
        <v>18</v>
      </c>
      <c r="B14">
        <v>0</v>
      </c>
      <c r="C14">
        <v>6</v>
      </c>
      <c r="D14">
        <v>0</v>
      </c>
      <c r="E14">
        <v>1</v>
      </c>
      <c r="F14">
        <v>1</v>
      </c>
      <c r="G14">
        <v>1</v>
      </c>
    </row>
    <row r="15" spans="1:7" x14ac:dyDescent="0.25">
      <c r="A15" t="s">
        <v>19</v>
      </c>
      <c r="B15">
        <v>3</v>
      </c>
      <c r="C15">
        <v>19</v>
      </c>
      <c r="D15">
        <v>0</v>
      </c>
      <c r="E15">
        <v>0</v>
      </c>
      <c r="F15">
        <v>1</v>
      </c>
      <c r="G15">
        <v>6</v>
      </c>
    </row>
    <row r="16" spans="1:7" x14ac:dyDescent="0.25">
      <c r="A16" t="s">
        <v>20</v>
      </c>
      <c r="B16">
        <v>0</v>
      </c>
      <c r="C16">
        <v>2</v>
      </c>
      <c r="D16">
        <v>0</v>
      </c>
      <c r="E16">
        <v>1</v>
      </c>
      <c r="F16">
        <v>0</v>
      </c>
      <c r="G16">
        <v>2</v>
      </c>
    </row>
    <row r="17" spans="1:7" x14ac:dyDescent="0.25">
      <c r="A17" t="s">
        <v>21</v>
      </c>
      <c r="B17">
        <v>1</v>
      </c>
      <c r="C17">
        <v>3</v>
      </c>
      <c r="D17">
        <v>0</v>
      </c>
      <c r="E17">
        <v>0</v>
      </c>
      <c r="F17">
        <v>0</v>
      </c>
      <c r="G17">
        <v>1</v>
      </c>
    </row>
    <row r="18" spans="1:7" x14ac:dyDescent="0.25">
      <c r="A18" t="s">
        <v>22</v>
      </c>
      <c r="B18">
        <v>0</v>
      </c>
      <c r="C18">
        <v>6</v>
      </c>
      <c r="D18">
        <v>0</v>
      </c>
      <c r="E18">
        <v>0</v>
      </c>
      <c r="F18">
        <v>0</v>
      </c>
      <c r="G18">
        <v>4</v>
      </c>
    </row>
    <row r="19" spans="1:7" x14ac:dyDescent="0.25">
      <c r="A19" t="s">
        <v>23</v>
      </c>
      <c r="B19">
        <v>0</v>
      </c>
      <c r="C19">
        <v>20</v>
      </c>
      <c r="D19">
        <v>0</v>
      </c>
      <c r="E19">
        <v>0</v>
      </c>
      <c r="F19">
        <v>0</v>
      </c>
      <c r="G19">
        <v>4</v>
      </c>
    </row>
    <row r="20" spans="1:7" x14ac:dyDescent="0.25">
      <c r="A20" t="s">
        <v>54</v>
      </c>
      <c r="B20">
        <v>0</v>
      </c>
      <c r="C20">
        <v>0</v>
      </c>
      <c r="D20">
        <v>0</v>
      </c>
      <c r="E20">
        <v>0</v>
      </c>
      <c r="F20">
        <v>0</v>
      </c>
      <c r="G20">
        <v>7</v>
      </c>
    </row>
    <row r="21" spans="1:7" x14ac:dyDescent="0.25">
      <c r="B21">
        <f>SUM(B3:B20)</f>
        <v>4</v>
      </c>
      <c r="C21">
        <f t="shared" ref="C21:G21" si="0">SUM(C3:C20)</f>
        <v>138</v>
      </c>
      <c r="D21">
        <f t="shared" si="0"/>
        <v>11</v>
      </c>
      <c r="E21">
        <f t="shared" si="0"/>
        <v>7</v>
      </c>
      <c r="F21">
        <f t="shared" si="0"/>
        <v>3</v>
      </c>
      <c r="G21">
        <f t="shared" si="0"/>
        <v>42</v>
      </c>
    </row>
    <row r="23" spans="1:7" x14ac:dyDescent="0.25">
      <c r="A23" t="s">
        <v>25</v>
      </c>
      <c r="B23" t="s">
        <v>26</v>
      </c>
      <c r="C23" t="s">
        <v>27</v>
      </c>
      <c r="D23" t="s">
        <v>28</v>
      </c>
    </row>
    <row r="24" spans="1:7" x14ac:dyDescent="0.25">
      <c r="A24">
        <f>B2</f>
        <v>1</v>
      </c>
      <c r="B24">
        <f>B21</f>
        <v>4</v>
      </c>
      <c r="C24">
        <f>10*LOG10(B24)</f>
        <v>6.0205999132796242</v>
      </c>
      <c r="D24">
        <f>C24/MAX(C24,C25,C26,C27)</f>
        <v>0.28135234142620785</v>
      </c>
    </row>
    <row r="25" spans="1:7" x14ac:dyDescent="0.25">
      <c r="A25">
        <f>C2</f>
        <v>2</v>
      </c>
      <c r="B25">
        <f>C21</f>
        <v>138</v>
      </c>
      <c r="C25">
        <f t="shared" ref="C25:C28" si="1">10*LOG10(B25)</f>
        <v>21.398790864012366</v>
      </c>
      <c r="D25">
        <f>C25/MAX(C24,C25,C26,C27,C28)</f>
        <v>1</v>
      </c>
    </row>
    <row r="26" spans="1:7" x14ac:dyDescent="0.25">
      <c r="A26" s="1" t="str">
        <f>D2</f>
        <v>2 or 3</v>
      </c>
      <c r="B26">
        <f>D21</f>
        <v>11</v>
      </c>
      <c r="C26">
        <f t="shared" si="1"/>
        <v>10.413926851582252</v>
      </c>
      <c r="D26">
        <f>C26/MAX(C24,C25,C26,C27)</f>
        <v>0.4866595929537299</v>
      </c>
    </row>
    <row r="27" spans="1:7" x14ac:dyDescent="0.25">
      <c r="A27">
        <f>E2</f>
        <v>3</v>
      </c>
      <c r="B27">
        <f>E21</f>
        <v>7</v>
      </c>
      <c r="C27">
        <f t="shared" si="1"/>
        <v>8.4509804001425675</v>
      </c>
      <c r="D27">
        <f>C27/MAX(C24,C25,C26,C27)</f>
        <v>0.39492794026764799</v>
      </c>
    </row>
    <row r="28" spans="1:7" x14ac:dyDescent="0.25">
      <c r="A28" s="1" t="str">
        <f>G2</f>
        <v>Arbitrary</v>
      </c>
      <c r="B28">
        <f>G21</f>
        <v>42</v>
      </c>
      <c r="C28">
        <f t="shared" si="1"/>
        <v>16.232492903979004</v>
      </c>
      <c r="D28">
        <f>C28/MAX(C25,C26,C27,C28)</f>
        <v>0.75857056630606945</v>
      </c>
    </row>
    <row r="31" spans="1:7" x14ac:dyDescent="0.25">
      <c r="B31">
        <v>1</v>
      </c>
      <c r="C31">
        <f>10*LOG10(B31)</f>
        <v>0</v>
      </c>
      <c r="D31">
        <f>C31/MAX(C31:C130)</f>
        <v>0</v>
      </c>
      <c r="F31">
        <v>1</v>
      </c>
      <c r="G31">
        <v>0</v>
      </c>
    </row>
    <row r="32" spans="1:7" x14ac:dyDescent="0.25">
      <c r="B32">
        <v>2</v>
      </c>
      <c r="C32">
        <f t="shared" ref="C32:C95" si="2">10*LOG10(B32)</f>
        <v>3.0102999566398121</v>
      </c>
      <c r="D32">
        <f t="shared" ref="D32:D95" si="3">C32/MAX(C32:C131)</f>
        <v>0.1505149978319906</v>
      </c>
      <c r="F32">
        <v>5</v>
      </c>
      <c r="G32">
        <v>0.35</v>
      </c>
    </row>
    <row r="33" spans="2:7" x14ac:dyDescent="0.25">
      <c r="B33">
        <v>3</v>
      </c>
      <c r="C33">
        <f t="shared" si="2"/>
        <v>4.7712125471966242</v>
      </c>
      <c r="D33">
        <f t="shared" si="3"/>
        <v>0.23856062735983122</v>
      </c>
      <c r="F33">
        <v>10</v>
      </c>
      <c r="G33">
        <v>0.5</v>
      </c>
    </row>
    <row r="34" spans="2:7" x14ac:dyDescent="0.25">
      <c r="B34">
        <v>4</v>
      </c>
      <c r="C34">
        <f t="shared" si="2"/>
        <v>6.0205999132796242</v>
      </c>
      <c r="D34">
        <f t="shared" si="3"/>
        <v>0.3010299956639812</v>
      </c>
      <c r="F34">
        <v>20</v>
      </c>
      <c r="G34">
        <v>0.65</v>
      </c>
    </row>
    <row r="35" spans="2:7" x14ac:dyDescent="0.25">
      <c r="B35">
        <v>5</v>
      </c>
      <c r="C35">
        <f t="shared" si="2"/>
        <v>6.9897000433601884</v>
      </c>
      <c r="D35">
        <f t="shared" si="3"/>
        <v>0.34948500216800943</v>
      </c>
      <c r="F35">
        <v>40</v>
      </c>
      <c r="G35">
        <v>0.8</v>
      </c>
    </row>
    <row r="36" spans="2:7" x14ac:dyDescent="0.25">
      <c r="B36">
        <v>6</v>
      </c>
      <c r="C36">
        <f t="shared" si="2"/>
        <v>7.7815125038364368</v>
      </c>
      <c r="D36">
        <f t="shared" si="3"/>
        <v>0.38907562519182182</v>
      </c>
      <c r="F36">
        <v>80</v>
      </c>
      <c r="G36">
        <v>0.95</v>
      </c>
    </row>
    <row r="37" spans="2:7" x14ac:dyDescent="0.25">
      <c r="B37">
        <v>7</v>
      </c>
      <c r="C37">
        <f t="shared" si="2"/>
        <v>8.4509804001425675</v>
      </c>
      <c r="D37">
        <f t="shared" si="3"/>
        <v>0.42254902000712835</v>
      </c>
      <c r="F37">
        <v>100</v>
      </c>
      <c r="G37">
        <v>1</v>
      </c>
    </row>
    <row r="38" spans="2:7" x14ac:dyDescent="0.25">
      <c r="B38">
        <v>8</v>
      </c>
      <c r="C38">
        <f t="shared" si="2"/>
        <v>9.0308998699194358</v>
      </c>
      <c r="D38">
        <f t="shared" si="3"/>
        <v>0.45154499349597177</v>
      </c>
    </row>
    <row r="39" spans="2:7" x14ac:dyDescent="0.25">
      <c r="B39">
        <v>9</v>
      </c>
      <c r="C39">
        <f t="shared" si="2"/>
        <v>9.5424250943932485</v>
      </c>
      <c r="D39">
        <f t="shared" si="3"/>
        <v>0.47712125471966244</v>
      </c>
    </row>
    <row r="40" spans="2:7" x14ac:dyDescent="0.25">
      <c r="B40">
        <v>10</v>
      </c>
      <c r="C40">
        <f t="shared" si="2"/>
        <v>10</v>
      </c>
      <c r="D40">
        <f t="shared" si="3"/>
        <v>0.5</v>
      </c>
    </row>
    <row r="41" spans="2:7" x14ac:dyDescent="0.25">
      <c r="B41">
        <v>11</v>
      </c>
      <c r="C41">
        <f t="shared" si="2"/>
        <v>10.413926851582252</v>
      </c>
      <c r="D41">
        <f t="shared" si="3"/>
        <v>0.52069634257911257</v>
      </c>
    </row>
    <row r="42" spans="2:7" x14ac:dyDescent="0.25">
      <c r="B42">
        <v>12</v>
      </c>
      <c r="C42">
        <f t="shared" si="2"/>
        <v>10.791812460476249</v>
      </c>
      <c r="D42">
        <f t="shared" si="3"/>
        <v>0.53959062302381244</v>
      </c>
    </row>
    <row r="43" spans="2:7" x14ac:dyDescent="0.25">
      <c r="B43">
        <v>13</v>
      </c>
      <c r="C43">
        <f t="shared" si="2"/>
        <v>11.139433523068368</v>
      </c>
      <c r="D43">
        <f t="shared" si="3"/>
        <v>0.55697167615341836</v>
      </c>
    </row>
    <row r="44" spans="2:7" x14ac:dyDescent="0.25">
      <c r="B44">
        <v>14</v>
      </c>
      <c r="C44">
        <f t="shared" si="2"/>
        <v>11.46128035678238</v>
      </c>
      <c r="D44">
        <f t="shared" si="3"/>
        <v>0.57306401783911898</v>
      </c>
    </row>
    <row r="45" spans="2:7" x14ac:dyDescent="0.25">
      <c r="B45">
        <v>15</v>
      </c>
      <c r="C45">
        <f t="shared" si="2"/>
        <v>11.760912590556813</v>
      </c>
      <c r="D45">
        <f t="shared" si="3"/>
        <v>0.58804562952784067</v>
      </c>
    </row>
    <row r="46" spans="2:7" x14ac:dyDescent="0.25">
      <c r="B46">
        <v>16</v>
      </c>
      <c r="C46">
        <f t="shared" si="2"/>
        <v>12.041199826559248</v>
      </c>
      <c r="D46">
        <f t="shared" si="3"/>
        <v>0.6020599913279624</v>
      </c>
    </row>
    <row r="47" spans="2:7" x14ac:dyDescent="0.25">
      <c r="B47">
        <v>17</v>
      </c>
      <c r="C47">
        <f t="shared" si="2"/>
        <v>12.304489213782739</v>
      </c>
      <c r="D47">
        <f t="shared" si="3"/>
        <v>0.61522446068913694</v>
      </c>
    </row>
    <row r="48" spans="2:7" x14ac:dyDescent="0.25">
      <c r="B48">
        <v>18</v>
      </c>
      <c r="C48">
        <f t="shared" si="2"/>
        <v>12.552725051033061</v>
      </c>
      <c r="D48">
        <f t="shared" si="3"/>
        <v>0.62763625255165301</v>
      </c>
    </row>
    <row r="49" spans="2:4" x14ac:dyDescent="0.25">
      <c r="B49">
        <v>19</v>
      </c>
      <c r="C49">
        <f t="shared" si="2"/>
        <v>12.787536009528289</v>
      </c>
      <c r="D49">
        <f t="shared" si="3"/>
        <v>0.63937680047641443</v>
      </c>
    </row>
    <row r="50" spans="2:4" x14ac:dyDescent="0.25">
      <c r="B50">
        <v>20</v>
      </c>
      <c r="C50">
        <f t="shared" si="2"/>
        <v>13.010299956639813</v>
      </c>
      <c r="D50">
        <f t="shared" si="3"/>
        <v>0.65051499783199063</v>
      </c>
    </row>
    <row r="51" spans="2:4" x14ac:dyDescent="0.25">
      <c r="B51">
        <v>21</v>
      </c>
      <c r="C51">
        <f t="shared" si="2"/>
        <v>13.222192947339193</v>
      </c>
      <c r="D51">
        <f t="shared" si="3"/>
        <v>0.66110964736695965</v>
      </c>
    </row>
    <row r="52" spans="2:4" x14ac:dyDescent="0.25">
      <c r="B52">
        <v>22</v>
      </c>
      <c r="C52">
        <f t="shared" si="2"/>
        <v>13.424226808222063</v>
      </c>
      <c r="D52">
        <f t="shared" si="3"/>
        <v>0.67121134041110309</v>
      </c>
    </row>
    <row r="53" spans="2:4" x14ac:dyDescent="0.25">
      <c r="B53">
        <v>23</v>
      </c>
      <c r="C53">
        <f t="shared" si="2"/>
        <v>13.617278360175929</v>
      </c>
      <c r="D53">
        <f t="shared" si="3"/>
        <v>0.68086391800879642</v>
      </c>
    </row>
    <row r="54" spans="2:4" x14ac:dyDescent="0.25">
      <c r="B54">
        <v>24</v>
      </c>
      <c r="C54">
        <f t="shared" si="2"/>
        <v>13.80211241711606</v>
      </c>
      <c r="D54">
        <f t="shared" si="3"/>
        <v>0.69010562085580296</v>
      </c>
    </row>
    <row r="55" spans="2:4" x14ac:dyDescent="0.25">
      <c r="B55">
        <v>25</v>
      </c>
      <c r="C55">
        <f t="shared" si="2"/>
        <v>13.979400086720377</v>
      </c>
      <c r="D55">
        <f t="shared" si="3"/>
        <v>0.69897000433601886</v>
      </c>
    </row>
    <row r="56" spans="2:4" x14ac:dyDescent="0.25">
      <c r="B56">
        <v>26</v>
      </c>
      <c r="C56">
        <f t="shared" si="2"/>
        <v>14.14973347970818</v>
      </c>
      <c r="D56">
        <f t="shared" si="3"/>
        <v>0.70748667398540899</v>
      </c>
    </row>
    <row r="57" spans="2:4" x14ac:dyDescent="0.25">
      <c r="B57">
        <v>27</v>
      </c>
      <c r="C57">
        <f t="shared" si="2"/>
        <v>14.313637641589875</v>
      </c>
      <c r="D57">
        <f t="shared" si="3"/>
        <v>0.71568188207949368</v>
      </c>
    </row>
    <row r="58" spans="2:4" x14ac:dyDescent="0.25">
      <c r="B58">
        <v>28</v>
      </c>
      <c r="C58">
        <f t="shared" si="2"/>
        <v>14.471580313422193</v>
      </c>
      <c r="D58">
        <f t="shared" si="3"/>
        <v>0.7235790156711096</v>
      </c>
    </row>
    <row r="59" spans="2:4" x14ac:dyDescent="0.25">
      <c r="B59">
        <v>29</v>
      </c>
      <c r="C59">
        <f t="shared" si="2"/>
        <v>14.62397997898956</v>
      </c>
      <c r="D59">
        <f t="shared" si="3"/>
        <v>0.73119899894947804</v>
      </c>
    </row>
    <row r="60" spans="2:4" x14ac:dyDescent="0.25">
      <c r="B60">
        <v>30</v>
      </c>
      <c r="C60">
        <f t="shared" si="2"/>
        <v>14.771212547196624</v>
      </c>
      <c r="D60">
        <f t="shared" si="3"/>
        <v>0.73856062735983119</v>
      </c>
    </row>
    <row r="61" spans="2:4" x14ac:dyDescent="0.25">
      <c r="B61">
        <v>31</v>
      </c>
      <c r="C61">
        <f t="shared" si="2"/>
        <v>14.913616938342727</v>
      </c>
      <c r="D61">
        <f t="shared" si="3"/>
        <v>0.74568084691713632</v>
      </c>
    </row>
    <row r="62" spans="2:4" x14ac:dyDescent="0.25">
      <c r="B62">
        <v>32</v>
      </c>
      <c r="C62">
        <f t="shared" si="2"/>
        <v>15.051499783199061</v>
      </c>
      <c r="D62">
        <f t="shared" si="3"/>
        <v>0.75257498915995302</v>
      </c>
    </row>
    <row r="63" spans="2:4" x14ac:dyDescent="0.25">
      <c r="B63">
        <v>33</v>
      </c>
      <c r="C63">
        <f t="shared" si="2"/>
        <v>15.185139398778876</v>
      </c>
      <c r="D63">
        <f t="shared" si="3"/>
        <v>0.75925696993894376</v>
      </c>
    </row>
    <row r="64" spans="2:4" x14ac:dyDescent="0.25">
      <c r="B64">
        <v>34</v>
      </c>
      <c r="C64">
        <f t="shared" si="2"/>
        <v>15.314789170422552</v>
      </c>
      <c r="D64">
        <f t="shared" si="3"/>
        <v>0.76573945852112757</v>
      </c>
    </row>
    <row r="65" spans="2:4" x14ac:dyDescent="0.25">
      <c r="B65">
        <v>35</v>
      </c>
      <c r="C65">
        <f t="shared" si="2"/>
        <v>15.440680443502757</v>
      </c>
      <c r="D65">
        <f t="shared" si="3"/>
        <v>0.77203402217513784</v>
      </c>
    </row>
    <row r="66" spans="2:4" x14ac:dyDescent="0.25">
      <c r="B66">
        <v>36</v>
      </c>
      <c r="C66">
        <f t="shared" si="2"/>
        <v>15.563025007672874</v>
      </c>
      <c r="D66">
        <f t="shared" si="3"/>
        <v>0.77815125038364363</v>
      </c>
    </row>
    <row r="67" spans="2:4" x14ac:dyDescent="0.25">
      <c r="B67">
        <v>37</v>
      </c>
      <c r="C67">
        <f t="shared" si="2"/>
        <v>15.68201724066995</v>
      </c>
      <c r="D67">
        <f t="shared" si="3"/>
        <v>0.78410086203349749</v>
      </c>
    </row>
    <row r="68" spans="2:4" x14ac:dyDescent="0.25">
      <c r="B68">
        <v>38</v>
      </c>
      <c r="C68">
        <f t="shared" si="2"/>
        <v>15.797835966168101</v>
      </c>
      <c r="D68">
        <f t="shared" si="3"/>
        <v>0.78989179830840506</v>
      </c>
    </row>
    <row r="69" spans="2:4" x14ac:dyDescent="0.25">
      <c r="B69">
        <v>39</v>
      </c>
      <c r="C69">
        <f t="shared" si="2"/>
        <v>15.910646070264992</v>
      </c>
      <c r="D69">
        <f t="shared" si="3"/>
        <v>0.79553230351324955</v>
      </c>
    </row>
    <row r="70" spans="2:4" x14ac:dyDescent="0.25">
      <c r="B70">
        <v>40</v>
      </c>
      <c r="C70">
        <f t="shared" si="2"/>
        <v>16.020599913279622</v>
      </c>
      <c r="D70">
        <f t="shared" si="3"/>
        <v>0.80102999566398103</v>
      </c>
    </row>
    <row r="71" spans="2:4" x14ac:dyDescent="0.25">
      <c r="B71">
        <v>41</v>
      </c>
      <c r="C71">
        <f t="shared" si="2"/>
        <v>16.127838567197355</v>
      </c>
      <c r="D71">
        <f t="shared" si="3"/>
        <v>0.80639192835986773</v>
      </c>
    </row>
    <row r="72" spans="2:4" x14ac:dyDescent="0.25">
      <c r="B72">
        <v>42</v>
      </c>
      <c r="C72">
        <f t="shared" si="2"/>
        <v>16.232492903979004</v>
      </c>
      <c r="D72">
        <f t="shared" si="3"/>
        <v>0.81162464519895017</v>
      </c>
    </row>
    <row r="73" spans="2:4" x14ac:dyDescent="0.25">
      <c r="B73">
        <v>43</v>
      </c>
      <c r="C73">
        <f t="shared" si="2"/>
        <v>16.334684555795864</v>
      </c>
      <c r="D73">
        <f t="shared" si="3"/>
        <v>0.81673422778979321</v>
      </c>
    </row>
    <row r="74" spans="2:4" x14ac:dyDescent="0.25">
      <c r="B74">
        <v>44</v>
      </c>
      <c r="C74">
        <f t="shared" si="2"/>
        <v>16.434526764861875</v>
      </c>
      <c r="D74">
        <f t="shared" si="3"/>
        <v>0.82172633824309371</v>
      </c>
    </row>
    <row r="75" spans="2:4" x14ac:dyDescent="0.25">
      <c r="B75">
        <v>45</v>
      </c>
      <c r="C75">
        <f t="shared" si="2"/>
        <v>16.532125137753436</v>
      </c>
      <c r="D75">
        <f t="shared" si="3"/>
        <v>0.82660625688767175</v>
      </c>
    </row>
    <row r="76" spans="2:4" x14ac:dyDescent="0.25">
      <c r="B76">
        <v>46</v>
      </c>
      <c r="C76">
        <f t="shared" si="2"/>
        <v>16.62757831681574</v>
      </c>
      <c r="D76">
        <f t="shared" si="3"/>
        <v>0.83137891584078694</v>
      </c>
    </row>
    <row r="77" spans="2:4" x14ac:dyDescent="0.25">
      <c r="B77">
        <v>47</v>
      </c>
      <c r="C77">
        <f t="shared" si="2"/>
        <v>16.720978579357176</v>
      </c>
      <c r="D77">
        <f t="shared" si="3"/>
        <v>0.83604892896785876</v>
      </c>
    </row>
    <row r="78" spans="2:4" x14ac:dyDescent="0.25">
      <c r="B78">
        <v>48</v>
      </c>
      <c r="C78">
        <f t="shared" si="2"/>
        <v>16.812412373755873</v>
      </c>
      <c r="D78">
        <f t="shared" si="3"/>
        <v>0.84062061868779359</v>
      </c>
    </row>
    <row r="79" spans="2:4" x14ac:dyDescent="0.25">
      <c r="B79">
        <v>49</v>
      </c>
      <c r="C79">
        <f t="shared" si="2"/>
        <v>16.901960800285135</v>
      </c>
      <c r="D79">
        <f t="shared" si="3"/>
        <v>0.8450980400142567</v>
      </c>
    </row>
    <row r="80" spans="2:4" x14ac:dyDescent="0.25">
      <c r="B80">
        <v>50</v>
      </c>
      <c r="C80">
        <f t="shared" si="2"/>
        <v>16.989700043360187</v>
      </c>
      <c r="D80">
        <f t="shared" si="3"/>
        <v>0.84948500216800937</v>
      </c>
    </row>
    <row r="81" spans="2:4" x14ac:dyDescent="0.25">
      <c r="B81">
        <v>51</v>
      </c>
      <c r="C81">
        <f t="shared" si="2"/>
        <v>17.075701760979364</v>
      </c>
      <c r="D81">
        <f t="shared" si="3"/>
        <v>0.85378508804896813</v>
      </c>
    </row>
    <row r="82" spans="2:4" x14ac:dyDescent="0.25">
      <c r="B82">
        <v>52</v>
      </c>
      <c r="C82">
        <f t="shared" si="2"/>
        <v>17.160033436347991</v>
      </c>
      <c r="D82">
        <f t="shared" si="3"/>
        <v>0.8580016718173995</v>
      </c>
    </row>
    <row r="83" spans="2:4" x14ac:dyDescent="0.25">
      <c r="B83">
        <v>53</v>
      </c>
      <c r="C83">
        <f t="shared" si="2"/>
        <v>17.24275869600789</v>
      </c>
      <c r="D83">
        <f t="shared" si="3"/>
        <v>0.86213793480039447</v>
      </c>
    </row>
    <row r="84" spans="2:4" x14ac:dyDescent="0.25">
      <c r="B84">
        <v>54</v>
      </c>
      <c r="C84">
        <f t="shared" si="2"/>
        <v>17.323937598229687</v>
      </c>
      <c r="D84">
        <f t="shared" si="3"/>
        <v>0.86619687991148431</v>
      </c>
    </row>
    <row r="85" spans="2:4" x14ac:dyDescent="0.25">
      <c r="B85">
        <v>55</v>
      </c>
      <c r="C85">
        <f t="shared" si="2"/>
        <v>17.403626894942438</v>
      </c>
      <c r="D85">
        <f t="shared" si="3"/>
        <v>0.87018134474712183</v>
      </c>
    </row>
    <row r="86" spans="2:4" x14ac:dyDescent="0.25">
      <c r="B86">
        <v>56</v>
      </c>
      <c r="C86">
        <f t="shared" si="2"/>
        <v>17.481880270062003</v>
      </c>
      <c r="D86">
        <f t="shared" si="3"/>
        <v>0.87409401350310012</v>
      </c>
    </row>
    <row r="87" spans="2:4" x14ac:dyDescent="0.25">
      <c r="B87">
        <v>57</v>
      </c>
      <c r="C87">
        <f t="shared" si="2"/>
        <v>17.558748556724915</v>
      </c>
      <c r="D87">
        <f t="shared" si="3"/>
        <v>0.87793742783624573</v>
      </c>
    </row>
    <row r="88" spans="2:4" x14ac:dyDescent="0.25">
      <c r="B88">
        <v>58</v>
      </c>
      <c r="C88">
        <f t="shared" si="2"/>
        <v>17.634279935629372</v>
      </c>
      <c r="D88">
        <f t="shared" si="3"/>
        <v>0.88171399678146867</v>
      </c>
    </row>
    <row r="89" spans="2:4" x14ac:dyDescent="0.25">
      <c r="B89">
        <v>59</v>
      </c>
      <c r="C89">
        <f t="shared" si="2"/>
        <v>17.708520116421443</v>
      </c>
      <c r="D89">
        <f t="shared" si="3"/>
        <v>0.88542600582107212</v>
      </c>
    </row>
    <row r="90" spans="2:4" x14ac:dyDescent="0.25">
      <c r="B90">
        <v>60</v>
      </c>
      <c r="C90">
        <f t="shared" si="2"/>
        <v>17.781512503836435</v>
      </c>
      <c r="D90">
        <f t="shared" si="3"/>
        <v>0.88907562519182171</v>
      </c>
    </row>
    <row r="91" spans="2:4" x14ac:dyDescent="0.25">
      <c r="B91">
        <v>61</v>
      </c>
      <c r="C91">
        <f t="shared" si="2"/>
        <v>17.853298350107671</v>
      </c>
      <c r="D91">
        <f t="shared" si="3"/>
        <v>0.89266491750538357</v>
      </c>
    </row>
    <row r="92" spans="2:4" x14ac:dyDescent="0.25">
      <c r="B92">
        <v>62</v>
      </c>
      <c r="C92">
        <f t="shared" si="2"/>
        <v>17.92391689498254</v>
      </c>
      <c r="D92">
        <f t="shared" si="3"/>
        <v>0.89619584474912695</v>
      </c>
    </row>
    <row r="93" spans="2:4" x14ac:dyDescent="0.25">
      <c r="B93">
        <v>63</v>
      </c>
      <c r="C93">
        <f t="shared" si="2"/>
        <v>17.993405494535818</v>
      </c>
      <c r="D93">
        <f t="shared" si="3"/>
        <v>0.89967027472679084</v>
      </c>
    </row>
    <row r="94" spans="2:4" x14ac:dyDescent="0.25">
      <c r="B94">
        <v>64</v>
      </c>
      <c r="C94">
        <f t="shared" si="2"/>
        <v>18.061799739838872</v>
      </c>
      <c r="D94">
        <f t="shared" si="3"/>
        <v>0.90308998699194354</v>
      </c>
    </row>
    <row r="95" spans="2:4" x14ac:dyDescent="0.25">
      <c r="B95">
        <v>65</v>
      </c>
      <c r="C95">
        <f t="shared" si="2"/>
        <v>18.129133566428553</v>
      </c>
      <c r="D95">
        <f t="shared" si="3"/>
        <v>0.90645667832142762</v>
      </c>
    </row>
    <row r="96" spans="2:4" x14ac:dyDescent="0.25">
      <c r="B96">
        <v>66</v>
      </c>
      <c r="C96">
        <f t="shared" ref="C96:C130" si="4">10*LOG10(B96)</f>
        <v>18.195439355418689</v>
      </c>
      <c r="D96">
        <f t="shared" ref="D96:D130" si="5">C96/MAX(C96:C195)</f>
        <v>0.90977196777093439</v>
      </c>
    </row>
    <row r="97" spans="2:4" x14ac:dyDescent="0.25">
      <c r="B97">
        <v>67</v>
      </c>
      <c r="C97">
        <f t="shared" si="4"/>
        <v>18.260748027008265</v>
      </c>
      <c r="D97">
        <f t="shared" si="5"/>
        <v>0.91303740135041322</v>
      </c>
    </row>
    <row r="98" spans="2:4" x14ac:dyDescent="0.25">
      <c r="B98">
        <v>68</v>
      </c>
      <c r="C98">
        <f t="shared" si="4"/>
        <v>18.325089127062363</v>
      </c>
      <c r="D98">
        <f t="shared" si="5"/>
        <v>0.91625445635311809</v>
      </c>
    </row>
    <row r="99" spans="2:4" x14ac:dyDescent="0.25">
      <c r="B99">
        <v>69</v>
      </c>
      <c r="C99">
        <f t="shared" si="4"/>
        <v>18.388490907372553</v>
      </c>
      <c r="D99">
        <f t="shared" si="5"/>
        <v>0.91942454536862761</v>
      </c>
    </row>
    <row r="100" spans="2:4" x14ac:dyDescent="0.25">
      <c r="B100">
        <v>70</v>
      </c>
      <c r="C100">
        <f t="shared" si="4"/>
        <v>18.450980400142569</v>
      </c>
      <c r="D100">
        <f t="shared" si="5"/>
        <v>0.92254902000712846</v>
      </c>
    </row>
    <row r="101" spans="2:4" x14ac:dyDescent="0.25">
      <c r="B101">
        <v>71</v>
      </c>
      <c r="C101">
        <f t="shared" si="4"/>
        <v>18.512583487190753</v>
      </c>
      <c r="D101">
        <f t="shared" si="5"/>
        <v>0.92562917435953762</v>
      </c>
    </row>
    <row r="102" spans="2:4" x14ac:dyDescent="0.25">
      <c r="B102">
        <v>72</v>
      </c>
      <c r="C102">
        <f t="shared" si="4"/>
        <v>18.573324964312686</v>
      </c>
      <c r="D102">
        <f t="shared" si="5"/>
        <v>0.92866624821563426</v>
      </c>
    </row>
    <row r="103" spans="2:4" x14ac:dyDescent="0.25">
      <c r="B103">
        <v>73</v>
      </c>
      <c r="C103">
        <f t="shared" si="4"/>
        <v>18.633228601204557</v>
      </c>
      <c r="D103">
        <f t="shared" si="5"/>
        <v>0.93166143006022784</v>
      </c>
    </row>
    <row r="104" spans="2:4" x14ac:dyDescent="0.25">
      <c r="B104">
        <v>74</v>
      </c>
      <c r="C104">
        <f t="shared" si="4"/>
        <v>18.692317197309762</v>
      </c>
      <c r="D104">
        <f t="shared" si="5"/>
        <v>0.93461585986548812</v>
      </c>
    </row>
    <row r="105" spans="2:4" x14ac:dyDescent="0.25">
      <c r="B105">
        <v>75</v>
      </c>
      <c r="C105">
        <f t="shared" si="4"/>
        <v>18.750612633917001</v>
      </c>
      <c r="D105">
        <f t="shared" si="5"/>
        <v>0.93753063169585005</v>
      </c>
    </row>
    <row r="106" spans="2:4" x14ac:dyDescent="0.25">
      <c r="B106">
        <v>76</v>
      </c>
      <c r="C106">
        <f t="shared" si="4"/>
        <v>18.808135922807914</v>
      </c>
      <c r="D106">
        <f t="shared" si="5"/>
        <v>0.94040679614039568</v>
      </c>
    </row>
    <row r="107" spans="2:4" x14ac:dyDescent="0.25">
      <c r="B107">
        <v>77</v>
      </c>
      <c r="C107">
        <f t="shared" si="4"/>
        <v>18.864907251724819</v>
      </c>
      <c r="D107">
        <f t="shared" si="5"/>
        <v>0.94324536258624092</v>
      </c>
    </row>
    <row r="108" spans="2:4" x14ac:dyDescent="0.25">
      <c r="B108">
        <v>78</v>
      </c>
      <c r="C108">
        <f t="shared" si="4"/>
        <v>18.920946026904804</v>
      </c>
      <c r="D108">
        <f t="shared" si="5"/>
        <v>0.94604730134524018</v>
      </c>
    </row>
    <row r="109" spans="2:4" x14ac:dyDescent="0.25">
      <c r="B109">
        <v>79</v>
      </c>
      <c r="C109">
        <f t="shared" si="4"/>
        <v>18.976270912904415</v>
      </c>
      <c r="D109">
        <f t="shared" si="5"/>
        <v>0.94881354564522069</v>
      </c>
    </row>
    <row r="110" spans="2:4" x14ac:dyDescent="0.25">
      <c r="B110">
        <v>80</v>
      </c>
      <c r="C110">
        <f t="shared" si="4"/>
        <v>19.030899869919434</v>
      </c>
      <c r="D110">
        <f t="shared" si="5"/>
        <v>0.95154499349597166</v>
      </c>
    </row>
    <row r="111" spans="2:4" x14ac:dyDescent="0.25">
      <c r="B111">
        <v>81</v>
      </c>
      <c r="C111">
        <f t="shared" si="4"/>
        <v>19.084850188786497</v>
      </c>
      <c r="D111">
        <f t="shared" si="5"/>
        <v>0.95424250943932487</v>
      </c>
    </row>
    <row r="112" spans="2:4" x14ac:dyDescent="0.25">
      <c r="B112">
        <v>82</v>
      </c>
      <c r="C112">
        <f t="shared" si="4"/>
        <v>19.138138523837167</v>
      </c>
      <c r="D112">
        <f t="shared" si="5"/>
        <v>0.95690692619185835</v>
      </c>
    </row>
    <row r="113" spans="2:4" x14ac:dyDescent="0.25">
      <c r="B113">
        <v>83</v>
      </c>
      <c r="C113">
        <f t="shared" si="4"/>
        <v>19.190780923760741</v>
      </c>
      <c r="D113">
        <f t="shared" si="5"/>
        <v>0.95953904618803709</v>
      </c>
    </row>
    <row r="114" spans="2:4" x14ac:dyDescent="0.25">
      <c r="B114">
        <v>84</v>
      </c>
      <c r="C114">
        <f t="shared" si="4"/>
        <v>19.242792860618817</v>
      </c>
      <c r="D114">
        <f t="shared" si="5"/>
        <v>0.96213964303094079</v>
      </c>
    </row>
    <row r="115" spans="2:4" x14ac:dyDescent="0.25">
      <c r="B115">
        <v>85</v>
      </c>
      <c r="C115">
        <f t="shared" si="4"/>
        <v>19.294189257142925</v>
      </c>
      <c r="D115">
        <f t="shared" si="5"/>
        <v>0.9647094628571462</v>
      </c>
    </row>
    <row r="116" spans="2:4" x14ac:dyDescent="0.25">
      <c r="B116">
        <v>86</v>
      </c>
      <c r="C116">
        <f t="shared" si="4"/>
        <v>19.344984512435676</v>
      </c>
      <c r="D116">
        <f t="shared" si="5"/>
        <v>0.96724922562178384</v>
      </c>
    </row>
    <row r="117" spans="2:4" x14ac:dyDescent="0.25">
      <c r="B117">
        <v>87</v>
      </c>
      <c r="C117">
        <f t="shared" si="4"/>
        <v>19.395192526186186</v>
      </c>
      <c r="D117">
        <f t="shared" si="5"/>
        <v>0.96975962630930934</v>
      </c>
    </row>
    <row r="118" spans="2:4" x14ac:dyDescent="0.25">
      <c r="B118">
        <v>88</v>
      </c>
      <c r="C118">
        <f t="shared" si="4"/>
        <v>19.444826721501688</v>
      </c>
      <c r="D118">
        <f t="shared" si="5"/>
        <v>0.97224133607508434</v>
      </c>
    </row>
    <row r="119" spans="2:4" x14ac:dyDescent="0.25">
      <c r="B119">
        <v>89</v>
      </c>
      <c r="C119">
        <f t="shared" si="4"/>
        <v>19.493900066449129</v>
      </c>
      <c r="D119">
        <f t="shared" si="5"/>
        <v>0.9746950033224564</v>
      </c>
    </row>
    <row r="120" spans="2:4" x14ac:dyDescent="0.25">
      <c r="B120">
        <v>90</v>
      </c>
      <c r="C120">
        <f t="shared" si="4"/>
        <v>19.542425094393248</v>
      </c>
      <c r="D120">
        <f t="shared" si="5"/>
        <v>0.97712125471966238</v>
      </c>
    </row>
    <row r="121" spans="2:4" x14ac:dyDescent="0.25">
      <c r="B121">
        <v>91</v>
      </c>
      <c r="C121">
        <f t="shared" si="4"/>
        <v>19.590413923210935</v>
      </c>
      <c r="D121">
        <f t="shared" si="5"/>
        <v>0.97952069616054671</v>
      </c>
    </row>
    <row r="122" spans="2:4" x14ac:dyDescent="0.25">
      <c r="B122">
        <v>92</v>
      </c>
      <c r="C122">
        <f t="shared" si="4"/>
        <v>19.637878273455552</v>
      </c>
      <c r="D122">
        <f t="shared" si="5"/>
        <v>0.98189391367277756</v>
      </c>
    </row>
    <row r="123" spans="2:4" x14ac:dyDescent="0.25">
      <c r="B123">
        <v>93</v>
      </c>
      <c r="C123">
        <f t="shared" si="4"/>
        <v>19.68482948553935</v>
      </c>
      <c r="D123">
        <f t="shared" si="5"/>
        <v>0.98424147427696751</v>
      </c>
    </row>
    <row r="124" spans="2:4" x14ac:dyDescent="0.25">
      <c r="B124">
        <v>94</v>
      </c>
      <c r="C124">
        <f t="shared" si="4"/>
        <v>19.731278535996985</v>
      </c>
      <c r="D124">
        <f t="shared" si="5"/>
        <v>0.98656392679984928</v>
      </c>
    </row>
    <row r="125" spans="2:4" x14ac:dyDescent="0.25">
      <c r="B125">
        <v>95</v>
      </c>
      <c r="C125">
        <f t="shared" si="4"/>
        <v>19.77723605288848</v>
      </c>
      <c r="D125">
        <f t="shared" si="5"/>
        <v>0.98886180264442403</v>
      </c>
    </row>
    <row r="126" spans="2:4" x14ac:dyDescent="0.25">
      <c r="B126">
        <v>96</v>
      </c>
      <c r="C126">
        <f t="shared" si="4"/>
        <v>19.822712330395685</v>
      </c>
      <c r="D126">
        <f t="shared" si="5"/>
        <v>0.99113561651978421</v>
      </c>
    </row>
    <row r="127" spans="2:4" x14ac:dyDescent="0.25">
      <c r="B127">
        <v>97</v>
      </c>
      <c r="C127">
        <f t="shared" si="4"/>
        <v>19.867717342662448</v>
      </c>
      <c r="D127">
        <f t="shared" si="5"/>
        <v>0.99338586713312238</v>
      </c>
    </row>
    <row r="128" spans="2:4" x14ac:dyDescent="0.25">
      <c r="B128">
        <v>98</v>
      </c>
      <c r="C128">
        <f t="shared" si="4"/>
        <v>19.912260756924947</v>
      </c>
      <c r="D128">
        <f t="shared" si="5"/>
        <v>0.99561303784624733</v>
      </c>
    </row>
    <row r="129" spans="2:4" x14ac:dyDescent="0.25">
      <c r="B129">
        <v>99</v>
      </c>
      <c r="C129">
        <f t="shared" si="4"/>
        <v>19.956351945975499</v>
      </c>
      <c r="D129">
        <f t="shared" si="5"/>
        <v>0.99781759729877495</v>
      </c>
    </row>
    <row r="130" spans="2:4" x14ac:dyDescent="0.25">
      <c r="B130">
        <v>100</v>
      </c>
      <c r="C130">
        <f t="shared" si="4"/>
        <v>20</v>
      </c>
      <c r="D130">
        <f t="shared" si="5"/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4EDC8-8E15-43D8-8BB1-86F248AEBC6C}">
  <dimension ref="A1:F28"/>
  <sheetViews>
    <sheetView tabSelected="1" workbookViewId="0">
      <selection activeCell="B21" sqref="B21"/>
    </sheetView>
  </sheetViews>
  <sheetFormatPr defaultRowHeight="15" x14ac:dyDescent="0.25"/>
  <cols>
    <col min="1" max="1" width="23.28515625" bestFit="1" customWidth="1"/>
    <col min="2" max="2" width="10.140625" bestFit="1" customWidth="1"/>
    <col min="3" max="3" width="12" bestFit="1" customWidth="1"/>
    <col min="4" max="4" width="13.85546875" bestFit="1" customWidth="1"/>
    <col min="5" max="5" width="4.85546875" bestFit="1" customWidth="1"/>
    <col min="6" max="6" width="7" bestFit="1" customWidth="1"/>
  </cols>
  <sheetData>
    <row r="1" spans="1:6" x14ac:dyDescent="0.25">
      <c r="A1" t="s">
        <v>43</v>
      </c>
    </row>
    <row r="2" spans="1:6" x14ac:dyDescent="0.25">
      <c r="B2" s="1" t="s">
        <v>44</v>
      </c>
      <c r="C2" s="1" t="s">
        <v>45</v>
      </c>
      <c r="D2" s="1" t="s">
        <v>46</v>
      </c>
      <c r="E2" s="1" t="s">
        <v>47</v>
      </c>
      <c r="F2" s="1" t="s">
        <v>24</v>
      </c>
    </row>
    <row r="3" spans="1:6" x14ac:dyDescent="0.25">
      <c r="A3" t="s">
        <v>7</v>
      </c>
      <c r="B3">
        <v>19</v>
      </c>
      <c r="C3">
        <v>3</v>
      </c>
      <c r="D3">
        <v>2</v>
      </c>
      <c r="E3">
        <v>1</v>
      </c>
      <c r="F3">
        <v>0</v>
      </c>
    </row>
    <row r="4" spans="1:6" x14ac:dyDescent="0.25">
      <c r="A4" t="s">
        <v>8</v>
      </c>
      <c r="B4">
        <v>5</v>
      </c>
      <c r="C4">
        <v>3</v>
      </c>
      <c r="D4">
        <v>2</v>
      </c>
      <c r="E4">
        <v>0</v>
      </c>
      <c r="F4">
        <v>0</v>
      </c>
    </row>
    <row r="5" spans="1:6" x14ac:dyDescent="0.25">
      <c r="A5" t="s">
        <v>9</v>
      </c>
      <c r="B5">
        <v>4</v>
      </c>
      <c r="C5">
        <v>1</v>
      </c>
      <c r="D5">
        <v>4</v>
      </c>
      <c r="E5">
        <v>0</v>
      </c>
      <c r="F5">
        <v>0</v>
      </c>
    </row>
    <row r="6" spans="1:6" x14ac:dyDescent="0.25">
      <c r="A6" t="s">
        <v>10</v>
      </c>
      <c r="B6">
        <v>8</v>
      </c>
      <c r="C6">
        <v>1</v>
      </c>
      <c r="D6">
        <v>2</v>
      </c>
      <c r="E6">
        <v>0</v>
      </c>
      <c r="F6">
        <v>0</v>
      </c>
    </row>
    <row r="7" spans="1:6" x14ac:dyDescent="0.25">
      <c r="A7" t="s">
        <v>11</v>
      </c>
      <c r="B7">
        <v>3</v>
      </c>
      <c r="C7">
        <v>0</v>
      </c>
      <c r="D7">
        <v>1</v>
      </c>
      <c r="E7">
        <v>1</v>
      </c>
      <c r="F7">
        <v>0</v>
      </c>
    </row>
    <row r="8" spans="1:6" x14ac:dyDescent="0.25">
      <c r="A8" t="s">
        <v>12</v>
      </c>
      <c r="B8">
        <v>6</v>
      </c>
      <c r="C8">
        <v>0</v>
      </c>
      <c r="D8">
        <v>9</v>
      </c>
      <c r="E8">
        <v>1</v>
      </c>
      <c r="F8">
        <v>3</v>
      </c>
    </row>
    <row r="9" spans="1:6" x14ac:dyDescent="0.25">
      <c r="A9" t="s">
        <v>13</v>
      </c>
      <c r="B9">
        <v>2</v>
      </c>
      <c r="C9">
        <v>0</v>
      </c>
      <c r="D9">
        <v>3</v>
      </c>
      <c r="E9">
        <v>0</v>
      </c>
      <c r="F9">
        <v>0</v>
      </c>
    </row>
    <row r="10" spans="1:6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6</v>
      </c>
    </row>
    <row r="11" spans="1:6" x14ac:dyDescent="0.25">
      <c r="A11" t="s">
        <v>15</v>
      </c>
      <c r="B11">
        <v>2</v>
      </c>
      <c r="C11">
        <v>0</v>
      </c>
      <c r="D11">
        <v>0</v>
      </c>
      <c r="E11">
        <v>0</v>
      </c>
      <c r="F11">
        <v>2</v>
      </c>
    </row>
    <row r="12" spans="1:6" x14ac:dyDescent="0.25">
      <c r="A12" t="s">
        <v>16</v>
      </c>
      <c r="B12">
        <v>0</v>
      </c>
      <c r="C12">
        <v>0</v>
      </c>
      <c r="D12">
        <v>1</v>
      </c>
      <c r="E12">
        <v>0</v>
      </c>
      <c r="F12">
        <v>8</v>
      </c>
    </row>
    <row r="13" spans="1:6" x14ac:dyDescent="0.25">
      <c r="A13" t="s">
        <v>17</v>
      </c>
      <c r="B13">
        <v>12</v>
      </c>
      <c r="C13">
        <v>0</v>
      </c>
      <c r="D13">
        <v>0</v>
      </c>
      <c r="E13">
        <v>2</v>
      </c>
      <c r="F13">
        <v>2</v>
      </c>
    </row>
    <row r="14" spans="1:6" x14ac:dyDescent="0.25">
      <c r="A14" t="s">
        <v>18</v>
      </c>
      <c r="B14">
        <v>8</v>
      </c>
      <c r="C14">
        <v>0</v>
      </c>
      <c r="D14">
        <v>1</v>
      </c>
      <c r="E14">
        <v>0</v>
      </c>
      <c r="F14">
        <v>0</v>
      </c>
    </row>
    <row r="15" spans="1:6" x14ac:dyDescent="0.25">
      <c r="A15" t="s">
        <v>19</v>
      </c>
      <c r="B15">
        <v>24</v>
      </c>
      <c r="C15">
        <v>0</v>
      </c>
      <c r="D15">
        <v>0</v>
      </c>
      <c r="E15">
        <v>4</v>
      </c>
      <c r="F15">
        <v>1</v>
      </c>
    </row>
    <row r="16" spans="1:6" x14ac:dyDescent="0.25">
      <c r="A16" t="s">
        <v>20</v>
      </c>
      <c r="B16">
        <v>3</v>
      </c>
      <c r="C16">
        <v>0</v>
      </c>
      <c r="D16">
        <v>0</v>
      </c>
      <c r="E16">
        <v>2</v>
      </c>
      <c r="F16">
        <v>0</v>
      </c>
    </row>
    <row r="17" spans="1:6" x14ac:dyDescent="0.25">
      <c r="A17" t="s">
        <v>21</v>
      </c>
      <c r="B17">
        <v>3</v>
      </c>
      <c r="C17">
        <v>0</v>
      </c>
      <c r="D17">
        <v>0</v>
      </c>
      <c r="E17">
        <v>1</v>
      </c>
      <c r="F17">
        <v>1</v>
      </c>
    </row>
    <row r="18" spans="1:6" x14ac:dyDescent="0.25">
      <c r="A18" t="s">
        <v>22</v>
      </c>
      <c r="B18">
        <v>4</v>
      </c>
      <c r="C18">
        <v>0</v>
      </c>
      <c r="D18">
        <v>5</v>
      </c>
      <c r="E18">
        <v>1</v>
      </c>
      <c r="F18">
        <v>1</v>
      </c>
    </row>
    <row r="19" spans="1:6" x14ac:dyDescent="0.25">
      <c r="A19" t="s">
        <v>23</v>
      </c>
      <c r="B19">
        <v>16</v>
      </c>
      <c r="C19">
        <v>3</v>
      </c>
      <c r="D19">
        <v>0</v>
      </c>
      <c r="E19">
        <v>4</v>
      </c>
      <c r="F19">
        <v>3</v>
      </c>
    </row>
    <row r="20" spans="1:6" x14ac:dyDescent="0.25">
      <c r="A20" t="s">
        <v>54</v>
      </c>
      <c r="B20">
        <v>1</v>
      </c>
      <c r="C20">
        <v>0</v>
      </c>
      <c r="D20">
        <v>1</v>
      </c>
      <c r="E20">
        <v>0</v>
      </c>
      <c r="F20">
        <v>5</v>
      </c>
    </row>
    <row r="21" spans="1:6" x14ac:dyDescent="0.25">
      <c r="B21">
        <f>SUM(B3:B20)</f>
        <v>120</v>
      </c>
      <c r="C21">
        <f t="shared" ref="C21:F21" si="0">SUM(C3:C20)</f>
        <v>11</v>
      </c>
      <c r="D21">
        <f t="shared" si="0"/>
        <v>31</v>
      </c>
      <c r="E21">
        <f t="shared" si="0"/>
        <v>17</v>
      </c>
      <c r="F21">
        <f t="shared" si="0"/>
        <v>32</v>
      </c>
    </row>
    <row r="23" spans="1:6" x14ac:dyDescent="0.25">
      <c r="A23" t="s">
        <v>25</v>
      </c>
      <c r="B23" t="s">
        <v>26</v>
      </c>
      <c r="C23" t="s">
        <v>27</v>
      </c>
      <c r="D23" t="s">
        <v>28</v>
      </c>
    </row>
    <row r="24" spans="1:6" x14ac:dyDescent="0.25">
      <c r="A24" t="str">
        <f>B2</f>
        <v>Imperf SIC</v>
      </c>
      <c r="B24">
        <f>B21</f>
        <v>120</v>
      </c>
      <c r="C24">
        <f>10*LOG10(B24)</f>
        <v>20.791812460476248</v>
      </c>
      <c r="D24">
        <f>C24/MAX(C24,C25,C26,C27)</f>
        <v>1</v>
      </c>
    </row>
    <row r="25" spans="1:6" x14ac:dyDescent="0.25">
      <c r="A25" t="str">
        <f>C2</f>
        <v>Perf SIC</v>
      </c>
      <c r="B25">
        <f>C21</f>
        <v>11</v>
      </c>
      <c r="C25">
        <f t="shared" ref="C25:C28" si="1">10*LOG10(B25)</f>
        <v>10.413926851582252</v>
      </c>
      <c r="D25">
        <f>C25/MAX(C24,C25,C26,C27,C28)</f>
        <v>0.50086671719352915</v>
      </c>
    </row>
    <row r="26" spans="1:6" x14ac:dyDescent="0.25">
      <c r="A26" s="2" t="str">
        <f>D2</f>
        <v>JMLD</v>
      </c>
      <c r="B26">
        <f>D21</f>
        <v>31</v>
      </c>
      <c r="C26">
        <f t="shared" si="1"/>
        <v>14.913616938342727</v>
      </c>
      <c r="D26">
        <f>C26/MAX(C24,C25,C26,C27)</f>
        <v>0.71728315973859658</v>
      </c>
    </row>
    <row r="27" spans="1:6" x14ac:dyDescent="0.25">
      <c r="A27" t="str">
        <f>E2</f>
        <v>MRC</v>
      </c>
      <c r="B27">
        <f>E21</f>
        <v>17</v>
      </c>
      <c r="C27">
        <f t="shared" si="1"/>
        <v>12.304489213782739</v>
      </c>
      <c r="D27">
        <f>C27/MAX(C24,C25,C26,C27)</f>
        <v>0.59179493068113687</v>
      </c>
    </row>
    <row r="28" spans="1:6" x14ac:dyDescent="0.25">
      <c r="A28" s="2" t="str">
        <f>F2</f>
        <v>Others</v>
      </c>
      <c r="B28">
        <f>F21</f>
        <v>32</v>
      </c>
      <c r="C28">
        <f t="shared" si="1"/>
        <v>15.051499783199061</v>
      </c>
      <c r="D28">
        <f>C28/MAX(C25,C26,C27,C28)</f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BBAA6-F3D0-421B-853E-0B6E721DEA53}">
  <dimension ref="A1:F27"/>
  <sheetViews>
    <sheetView topLeftCell="A10" workbookViewId="0">
      <selection activeCell="B20" sqref="B20"/>
    </sheetView>
  </sheetViews>
  <sheetFormatPr defaultRowHeight="15" x14ac:dyDescent="0.25"/>
  <cols>
    <col min="1" max="1" width="23.28515625" bestFit="1" customWidth="1"/>
    <col min="2" max="2" width="10.140625" bestFit="1" customWidth="1"/>
    <col min="3" max="3" width="12" bestFit="1" customWidth="1"/>
    <col min="4" max="4" width="13.85546875" bestFit="1" customWidth="1"/>
    <col min="5" max="5" width="4.85546875" bestFit="1" customWidth="1"/>
    <col min="6" max="6" width="7" bestFit="1" customWidth="1"/>
  </cols>
  <sheetData>
    <row r="1" spans="1:6" x14ac:dyDescent="0.25">
      <c r="A1" t="s">
        <v>48</v>
      </c>
    </row>
    <row r="2" spans="1:6" x14ac:dyDescent="0.25">
      <c r="B2" s="1" t="s">
        <v>49</v>
      </c>
      <c r="C2" s="1" t="s">
        <v>50</v>
      </c>
      <c r="D2" s="1" t="s">
        <v>51</v>
      </c>
      <c r="E2" s="1" t="s">
        <v>52</v>
      </c>
      <c r="F2" s="1" t="s">
        <v>53</v>
      </c>
    </row>
    <row r="3" spans="1:6" x14ac:dyDescent="0.25">
      <c r="A3" t="s">
        <v>7</v>
      </c>
      <c r="B3">
        <v>9</v>
      </c>
      <c r="C3">
        <v>14</v>
      </c>
      <c r="D3">
        <v>3</v>
      </c>
      <c r="E3">
        <v>0</v>
      </c>
      <c r="F3">
        <v>0</v>
      </c>
    </row>
    <row r="4" spans="1:6" x14ac:dyDescent="0.25">
      <c r="A4" t="s">
        <v>8</v>
      </c>
      <c r="B4">
        <v>2</v>
      </c>
      <c r="C4">
        <v>8</v>
      </c>
      <c r="D4">
        <v>1</v>
      </c>
      <c r="E4">
        <v>0</v>
      </c>
      <c r="F4">
        <v>0</v>
      </c>
    </row>
    <row r="5" spans="1:6" x14ac:dyDescent="0.25">
      <c r="A5" t="s">
        <v>9</v>
      </c>
      <c r="B5">
        <v>1</v>
      </c>
      <c r="C5">
        <v>8</v>
      </c>
      <c r="D5">
        <v>0</v>
      </c>
      <c r="E5">
        <v>0</v>
      </c>
      <c r="F5">
        <v>0</v>
      </c>
    </row>
    <row r="6" spans="1:6" x14ac:dyDescent="0.25">
      <c r="A6" t="s">
        <v>10</v>
      </c>
      <c r="B6">
        <v>8</v>
      </c>
      <c r="C6">
        <v>2</v>
      </c>
      <c r="D6">
        <v>1</v>
      </c>
      <c r="E6">
        <v>0</v>
      </c>
      <c r="F6">
        <v>0</v>
      </c>
    </row>
    <row r="7" spans="1:6" x14ac:dyDescent="0.25">
      <c r="A7" t="s">
        <v>11</v>
      </c>
      <c r="B7">
        <v>0</v>
      </c>
      <c r="C7">
        <v>4</v>
      </c>
      <c r="D7">
        <v>1</v>
      </c>
      <c r="E7">
        <v>0</v>
      </c>
      <c r="F7">
        <v>0</v>
      </c>
    </row>
    <row r="8" spans="1:6" x14ac:dyDescent="0.25">
      <c r="A8" t="s">
        <v>12</v>
      </c>
      <c r="B8">
        <v>3</v>
      </c>
      <c r="C8">
        <v>12</v>
      </c>
      <c r="D8">
        <v>1</v>
      </c>
      <c r="E8">
        <v>0</v>
      </c>
      <c r="F8">
        <v>0</v>
      </c>
    </row>
    <row r="9" spans="1:6" x14ac:dyDescent="0.25">
      <c r="A9" t="s">
        <v>13</v>
      </c>
      <c r="B9">
        <v>1</v>
      </c>
      <c r="C9">
        <v>4</v>
      </c>
      <c r="D9">
        <v>0</v>
      </c>
      <c r="E9">
        <v>0</v>
      </c>
      <c r="F9">
        <v>0</v>
      </c>
    </row>
    <row r="10" spans="1:6" x14ac:dyDescent="0.25">
      <c r="A10" t="s">
        <v>14</v>
      </c>
      <c r="B10">
        <v>1</v>
      </c>
      <c r="C10">
        <v>5</v>
      </c>
      <c r="D10">
        <v>0</v>
      </c>
      <c r="E10">
        <v>0</v>
      </c>
      <c r="F10">
        <v>0</v>
      </c>
    </row>
    <row r="11" spans="1:6" x14ac:dyDescent="0.25">
      <c r="A11" t="s">
        <v>15</v>
      </c>
      <c r="B11">
        <v>1</v>
      </c>
      <c r="C11">
        <v>3</v>
      </c>
      <c r="D11">
        <v>0</v>
      </c>
      <c r="E11">
        <v>0</v>
      </c>
      <c r="F11">
        <v>0</v>
      </c>
    </row>
    <row r="12" spans="1:6" x14ac:dyDescent="0.25">
      <c r="A12" t="s">
        <v>16</v>
      </c>
      <c r="B12">
        <v>5</v>
      </c>
      <c r="C12">
        <v>3</v>
      </c>
      <c r="D12">
        <v>1</v>
      </c>
      <c r="E12">
        <v>0</v>
      </c>
      <c r="F12">
        <v>0</v>
      </c>
    </row>
    <row r="13" spans="1:6" x14ac:dyDescent="0.25">
      <c r="A13" t="s">
        <v>17</v>
      </c>
      <c r="B13">
        <v>3</v>
      </c>
      <c r="C13">
        <v>4</v>
      </c>
      <c r="D13">
        <v>1</v>
      </c>
      <c r="E13">
        <v>2</v>
      </c>
      <c r="F13">
        <v>9</v>
      </c>
    </row>
    <row r="14" spans="1:6" x14ac:dyDescent="0.25">
      <c r="A14" t="s">
        <v>18</v>
      </c>
      <c r="B14">
        <v>2</v>
      </c>
      <c r="C14">
        <v>7</v>
      </c>
      <c r="D14">
        <v>0</v>
      </c>
      <c r="E14">
        <v>0</v>
      </c>
      <c r="F14">
        <v>0</v>
      </c>
    </row>
    <row r="15" spans="1:6" x14ac:dyDescent="0.25">
      <c r="A15" t="s">
        <v>19</v>
      </c>
      <c r="B15">
        <v>2</v>
      </c>
      <c r="C15">
        <v>26</v>
      </c>
      <c r="D15">
        <v>1</v>
      </c>
      <c r="E15">
        <v>0</v>
      </c>
      <c r="F15">
        <v>1</v>
      </c>
    </row>
    <row r="16" spans="1:6" x14ac:dyDescent="0.25">
      <c r="A16" t="s">
        <v>20</v>
      </c>
      <c r="B16">
        <v>1</v>
      </c>
      <c r="C16">
        <v>4</v>
      </c>
      <c r="D16">
        <v>0</v>
      </c>
      <c r="E16">
        <v>0</v>
      </c>
      <c r="F16">
        <v>0</v>
      </c>
    </row>
    <row r="17" spans="1:6" x14ac:dyDescent="0.25">
      <c r="A17" t="s">
        <v>21</v>
      </c>
      <c r="B17">
        <v>4</v>
      </c>
      <c r="C17">
        <v>1</v>
      </c>
      <c r="D17">
        <v>1</v>
      </c>
      <c r="E17">
        <v>0</v>
      </c>
      <c r="F17">
        <v>0</v>
      </c>
    </row>
    <row r="18" spans="1:6" x14ac:dyDescent="0.25">
      <c r="A18" t="s">
        <v>22</v>
      </c>
      <c r="B18">
        <v>2</v>
      </c>
      <c r="C18">
        <v>9</v>
      </c>
      <c r="D18">
        <v>1</v>
      </c>
      <c r="E18">
        <v>0</v>
      </c>
      <c r="F18">
        <v>0</v>
      </c>
    </row>
    <row r="19" spans="1:6" x14ac:dyDescent="0.25">
      <c r="A19" t="s">
        <v>23</v>
      </c>
      <c r="B19">
        <v>3</v>
      </c>
      <c r="C19">
        <v>4</v>
      </c>
      <c r="D19">
        <v>0</v>
      </c>
      <c r="E19">
        <v>0</v>
      </c>
      <c r="F19">
        <v>0</v>
      </c>
    </row>
    <row r="20" spans="1:6" x14ac:dyDescent="0.25">
      <c r="B20">
        <f>SUM(B3,B4,B5,B6,B8,B7,B9,B11,B10,B12,B13,B14,B15,B16,B17,B18,B19)</f>
        <v>48</v>
      </c>
      <c r="C20">
        <f t="shared" ref="C20:E20" si="0">SUM(C3,C4,C5,C6,C8,C7,C9,C11,C10,C12,C13,C14,C15,C16,C17,C18,C19)</f>
        <v>118</v>
      </c>
      <c r="D20">
        <f t="shared" si="0"/>
        <v>12</v>
      </c>
      <c r="E20">
        <f t="shared" si="0"/>
        <v>2</v>
      </c>
      <c r="F20">
        <f>SUM(F3:F19)</f>
        <v>10</v>
      </c>
    </row>
    <row r="22" spans="1:6" x14ac:dyDescent="0.25">
      <c r="A22" t="s">
        <v>25</v>
      </c>
      <c r="B22" t="s">
        <v>26</v>
      </c>
      <c r="C22" t="s">
        <v>27</v>
      </c>
      <c r="D22" t="s">
        <v>28</v>
      </c>
    </row>
    <row r="23" spans="1:6" x14ac:dyDescent="0.25">
      <c r="A23" t="str">
        <f>B2</f>
        <v>QAM</v>
      </c>
      <c r="B23">
        <f>B20</f>
        <v>48</v>
      </c>
      <c r="C23">
        <f>10*LOG10(B23)</f>
        <v>16.812412373755873</v>
      </c>
      <c r="D23">
        <f>C23/MAX(C23,C24,C25,C26)</f>
        <v>0.81145607300366884</v>
      </c>
    </row>
    <row r="24" spans="1:6" x14ac:dyDescent="0.25">
      <c r="A24" t="str">
        <f>C2</f>
        <v>PSK</v>
      </c>
      <c r="B24">
        <f>C20</f>
        <v>118</v>
      </c>
      <c r="C24">
        <f t="shared" ref="C24:C27" si="1">10*LOG10(B24)</f>
        <v>20.718820073061256</v>
      </c>
      <c r="D24">
        <f>C24/MAX(C23,C24,C25,C26,C27)</f>
        <v>1</v>
      </c>
    </row>
    <row r="25" spans="1:6" x14ac:dyDescent="0.25">
      <c r="A25" s="2" t="str">
        <f>D2</f>
        <v>PAM</v>
      </c>
      <c r="B25">
        <f>D20</f>
        <v>12</v>
      </c>
      <c r="C25">
        <f t="shared" si="1"/>
        <v>10.791812460476249</v>
      </c>
      <c r="D25">
        <f>C25/MAX(C23,C24,C25,C26)</f>
        <v>0.52087003132518317</v>
      </c>
    </row>
    <row r="26" spans="1:6" x14ac:dyDescent="0.25">
      <c r="A26" t="str">
        <f>E2</f>
        <v>PPM</v>
      </c>
      <c r="B26">
        <f>E20</f>
        <v>2</v>
      </c>
      <c r="C26">
        <f t="shared" si="1"/>
        <v>3.0102999566398121</v>
      </c>
      <c r="D26">
        <f>C26/MAX(C23,C24,C25,C26)</f>
        <v>0.14529302083924284</v>
      </c>
    </row>
    <row r="27" spans="1:6" x14ac:dyDescent="0.25">
      <c r="A27" s="2" t="str">
        <f>F2</f>
        <v>OOK</v>
      </c>
      <c r="B27">
        <f>F20</f>
        <v>10</v>
      </c>
      <c r="C27">
        <f t="shared" si="1"/>
        <v>10</v>
      </c>
      <c r="D27">
        <f>C27/MAX(C23,C24,C25,C26,C27)</f>
        <v>0.48265296791693579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Hamad Mohamad Ali Yahya</cp:lastModifiedBy>
  <dcterms:created xsi:type="dcterms:W3CDTF">2015-06-05T18:17:20Z</dcterms:created>
  <dcterms:modified xsi:type="dcterms:W3CDTF">2023-06-06T22:09:01Z</dcterms:modified>
</cp:coreProperties>
</file>